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ura\OneDrive\"/>
    </mc:Choice>
  </mc:AlternateContent>
  <xr:revisionPtr revIDLastSave="0" documentId="13_ncr:1_{328AF91B-B751-46C7-8307-20C8865101EC}" xr6:coauthVersionLast="31" xr6:coauthVersionMax="31" xr10:uidLastSave="{00000000-0000-0000-0000-000000000000}"/>
  <bookViews>
    <workbookView xWindow="0" yWindow="0" windowWidth="19200" windowHeight="9200" xr2:uid="{00000000-000D-0000-FFFF-FFFF00000000}"/>
  </bookViews>
  <sheets>
    <sheet name="Race1" sheetId="1" r:id="rId1"/>
    <sheet name="TOTAL" sheetId="2" r:id="rId2"/>
  </sheets>
  <definedNames>
    <definedName name="_xlnm._FilterDatabase" localSheetId="0" hidden="1">Race1!$B$48:$M$48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K13" i="1" s="1"/>
  <c r="I52" i="1" l="1"/>
  <c r="J52" i="1" s="1"/>
  <c r="K52" i="1" s="1"/>
  <c r="I63" i="1"/>
  <c r="J63" i="1" s="1"/>
  <c r="K63" i="1" s="1"/>
  <c r="I58" i="1"/>
  <c r="J58" i="1" s="1"/>
  <c r="K58" i="1" s="1"/>
  <c r="I56" i="1" l="1"/>
  <c r="J56" i="1" s="1"/>
  <c r="K56" i="1" s="1"/>
  <c r="I57" i="1"/>
  <c r="J57" i="1" s="1"/>
  <c r="K57" i="1" s="1"/>
  <c r="I59" i="1"/>
  <c r="J59" i="1"/>
  <c r="K59" i="1" s="1"/>
  <c r="I60" i="1"/>
  <c r="J60" i="1"/>
  <c r="K60" i="1"/>
  <c r="I61" i="1"/>
  <c r="J61" i="1"/>
  <c r="K61" i="1"/>
  <c r="I62" i="1"/>
  <c r="J62" i="1" s="1"/>
  <c r="K62" i="1" s="1"/>
  <c r="I55" i="1"/>
  <c r="J55" i="1"/>
  <c r="K55" i="1" s="1"/>
  <c r="I54" i="1"/>
  <c r="J54" i="1"/>
  <c r="K54" i="1"/>
  <c r="I53" i="1"/>
  <c r="J53" i="1"/>
  <c r="K53" i="1"/>
  <c r="I51" i="1"/>
  <c r="J51" i="1" s="1"/>
  <c r="K51" i="1" s="1"/>
  <c r="I50" i="1"/>
  <c r="J50" i="1"/>
  <c r="K50" i="1" s="1"/>
  <c r="I49" i="1"/>
  <c r="J49" i="1" s="1"/>
  <c r="K49" i="1" s="1"/>
  <c r="I11" i="1"/>
  <c r="J11" i="1" s="1"/>
  <c r="K11" i="1" s="1"/>
  <c r="I64" i="1"/>
  <c r="J64" i="1" s="1"/>
  <c r="K64" i="1" s="1"/>
  <c r="I10" i="1"/>
  <c r="J10" i="1"/>
  <c r="K10" i="1" s="1"/>
  <c r="I17" i="1"/>
  <c r="J17" i="1" s="1"/>
  <c r="K17" i="1" s="1"/>
  <c r="I14" i="1"/>
  <c r="J14" i="1"/>
  <c r="K14" i="1" s="1"/>
  <c r="I15" i="1"/>
  <c r="J15" i="1" s="1"/>
  <c r="K15" i="1" s="1"/>
  <c r="I12" i="1"/>
  <c r="J12" i="1"/>
  <c r="K12" i="1" s="1"/>
  <c r="I16" i="1"/>
  <c r="J16" i="1" s="1"/>
  <c r="K16" i="1" s="1"/>
</calcChain>
</file>

<file path=xl/sharedStrings.xml><?xml version="1.0" encoding="utf-8"?>
<sst xmlns="http://schemas.openxmlformats.org/spreadsheetml/2006/main" count="419" uniqueCount="115">
  <si>
    <t>----</t>
  </si>
  <si>
    <t/>
  </si>
  <si>
    <t xml:space="preserve">Date  </t>
    <phoneticPr fontId="2"/>
  </si>
  <si>
    <t xml:space="preserve">Class  </t>
    <phoneticPr fontId="2"/>
  </si>
  <si>
    <t xml:space="preserve">Time Limit  </t>
    <phoneticPr fontId="2"/>
  </si>
  <si>
    <t>Race condition</t>
    <phoneticPr fontId="2"/>
  </si>
  <si>
    <t>Yacht Name</t>
    <phoneticPr fontId="2"/>
  </si>
  <si>
    <t>Day</t>
    <phoneticPr fontId="2"/>
  </si>
  <si>
    <t>所要時間</t>
    <rPh sb="0" eb="2">
      <t>ショヨウ</t>
    </rPh>
    <rPh sb="2" eb="4">
      <t>ジカン</t>
    </rPh>
    <phoneticPr fontId="2"/>
  </si>
  <si>
    <t>(秒)</t>
    <rPh sb="1" eb="2">
      <t>ビョウ</t>
    </rPh>
    <phoneticPr fontId="2"/>
  </si>
  <si>
    <t>修正時間</t>
    <rPh sb="0" eb="2">
      <t>シュウセイ</t>
    </rPh>
    <rPh sb="2" eb="4">
      <t>ジカン</t>
    </rPh>
    <phoneticPr fontId="2"/>
  </si>
  <si>
    <t>ペナルティ</t>
    <phoneticPr fontId="2"/>
  </si>
  <si>
    <t>JSAF IRC 委員会</t>
    <rPh sb="9" eb="12">
      <t>イインカイ</t>
    </rPh>
    <phoneticPr fontId="2"/>
  </si>
  <si>
    <t>********  RACE INFORMATION  **************</t>
    <phoneticPr fontId="2"/>
  </si>
  <si>
    <t>RACE Name</t>
    <phoneticPr fontId="2"/>
  </si>
  <si>
    <t>IRC　Class (Total)</t>
    <phoneticPr fontId="2"/>
  </si>
  <si>
    <t xml:space="preserve">Start  </t>
    <phoneticPr fontId="2"/>
  </si>
  <si>
    <t>Course Type</t>
    <phoneticPr fontId="2"/>
  </si>
  <si>
    <t>********  Entry List  and  RESULT  ********</t>
    <phoneticPr fontId="2"/>
  </si>
  <si>
    <t>TCC</t>
    <phoneticPr fontId="2"/>
  </si>
  <si>
    <t>ＦINISH</t>
    <phoneticPr fontId="2"/>
  </si>
  <si>
    <t>第40回東海チャンピオンシップ</t>
    <rPh sb="0" eb="1">
      <t>ダイ</t>
    </rPh>
    <rPh sb="3" eb="4">
      <t>カイ</t>
    </rPh>
    <rPh sb="4" eb="6">
      <t>トウカイ</t>
    </rPh>
    <phoneticPr fontId="2"/>
  </si>
  <si>
    <t>JSAF外洋東海</t>
    <rPh sb="4" eb="6">
      <t>ガイヨウ</t>
    </rPh>
    <rPh sb="6" eb="8">
      <t>トウカイ</t>
    </rPh>
    <phoneticPr fontId="2"/>
  </si>
  <si>
    <t>JSAF IRC Inside</t>
    <phoneticPr fontId="2"/>
  </si>
  <si>
    <t>着順</t>
    <rPh sb="0" eb="2">
      <t>チャクジュン</t>
    </rPh>
    <phoneticPr fontId="2"/>
  </si>
  <si>
    <t>順位</t>
    <rPh sb="0" eb="2">
      <t>ジュンイ</t>
    </rPh>
    <phoneticPr fontId="2"/>
  </si>
  <si>
    <t>Sail No.</t>
    <phoneticPr fontId="2"/>
  </si>
  <si>
    <t>JPN 6730</t>
  </si>
  <si>
    <t>SPARKY RACING</t>
  </si>
  <si>
    <t>JPN 6687</t>
  </si>
  <si>
    <t>JOKER</t>
  </si>
  <si>
    <t>JPN 6757</t>
  </si>
  <si>
    <t>MONDAY NIGHT</t>
  </si>
  <si>
    <t>JPN 5791</t>
  </si>
  <si>
    <t>HORNET</t>
  </si>
  <si>
    <t>JPN 5933</t>
  </si>
  <si>
    <t>DANCING BEANS III</t>
  </si>
  <si>
    <t>JPN 4004</t>
  </si>
  <si>
    <t>PARAPHRENIAN</t>
  </si>
  <si>
    <t>JPN 5131</t>
  </si>
  <si>
    <t>BOOMERANG</t>
  </si>
  <si>
    <t>JPN 5870</t>
  </si>
  <si>
    <t>KAITO</t>
  </si>
  <si>
    <t>JPN 3792</t>
  </si>
  <si>
    <t>SAIKI</t>
  </si>
  <si>
    <t>JPN 5055</t>
  </si>
  <si>
    <t xml:space="preserve">NARUMI </t>
  </si>
  <si>
    <t>JPN 5550</t>
  </si>
  <si>
    <t>SUPER WAVE VI</t>
  </si>
  <si>
    <t>JPN 5563</t>
  </si>
  <si>
    <t>ELDORADO VI</t>
  </si>
  <si>
    <t>JPN 6352</t>
  </si>
  <si>
    <t>SEA FALCON</t>
  </si>
  <si>
    <t>JPN 5363</t>
  </si>
  <si>
    <t>JUST EIGHT</t>
  </si>
  <si>
    <t>TOTAL</t>
    <phoneticPr fontId="2"/>
  </si>
  <si>
    <t>Race1</t>
  </si>
  <si>
    <t>Race2</t>
  </si>
  <si>
    <t>Race3</t>
  </si>
  <si>
    <t>Race4</t>
  </si>
  <si>
    <t>Race5</t>
  </si>
  <si>
    <t>Race6</t>
  </si>
  <si>
    <t>Race7</t>
  </si>
  <si>
    <t>合計</t>
    <rPh sb="0" eb="2">
      <t>ゴウケイ</t>
    </rPh>
    <phoneticPr fontId="5"/>
  </si>
  <si>
    <t>Cut</t>
  </si>
  <si>
    <t>得点</t>
    <rPh sb="0" eb="2">
      <t>トクテン</t>
    </rPh>
    <phoneticPr fontId="5"/>
  </si>
  <si>
    <t>順位</t>
    <rPh sb="0" eb="2">
      <t>ジュンイ</t>
    </rPh>
    <phoneticPr fontId="5"/>
  </si>
  <si>
    <t>2015/10/25,31,11/1</t>
    <phoneticPr fontId="24"/>
  </si>
  <si>
    <t>INSHORE × 6、Distance × 1</t>
    <phoneticPr fontId="2"/>
  </si>
  <si>
    <t>NARUMI</t>
  </si>
  <si>
    <t>Dancing Beans Ⅲ</t>
  </si>
  <si>
    <t xml:space="preserve">Distance </t>
    <phoneticPr fontId="2"/>
  </si>
  <si>
    <t>スタート時刻</t>
    <rPh sb="4" eb="6">
      <t>ジコク</t>
    </rPh>
    <phoneticPr fontId="2"/>
  </si>
  <si>
    <t>タイムリミット</t>
    <phoneticPr fontId="2"/>
  </si>
  <si>
    <t>FINISH</t>
    <phoneticPr fontId="2"/>
  </si>
  <si>
    <t>秒</t>
    <rPh sb="0" eb="1">
      <t>ビョウ</t>
    </rPh>
    <phoneticPr fontId="2"/>
  </si>
  <si>
    <t>修正秒</t>
    <rPh sb="0" eb="2">
      <t>シュウセイ</t>
    </rPh>
    <rPh sb="2" eb="3">
      <t>ビョウ</t>
    </rPh>
    <phoneticPr fontId="2"/>
  </si>
  <si>
    <t>ペナルティ</t>
    <phoneticPr fontId="2"/>
  </si>
  <si>
    <t>JPN 5650</t>
  </si>
  <si>
    <t>JPN 3602</t>
  </si>
  <si>
    <t>Martinique PLUS</t>
  </si>
  <si>
    <t>Sail No.</t>
  </si>
  <si>
    <t>艇　名</t>
    <rPh sb="0" eb="1">
      <t>テイ</t>
    </rPh>
    <rPh sb="2" eb="3">
      <t>メイ</t>
    </rPh>
    <phoneticPr fontId="2"/>
  </si>
  <si>
    <t>TRS</t>
    <phoneticPr fontId="2"/>
  </si>
  <si>
    <t>JPN 5830</t>
  </si>
  <si>
    <t>SHIKADAI</t>
  </si>
  <si>
    <t>Boomerang</t>
  </si>
  <si>
    <t>JPN 6082</t>
  </si>
  <si>
    <t>CIERVO</t>
  </si>
  <si>
    <t>JPN 5333</t>
  </si>
  <si>
    <t>oceanid</t>
  </si>
  <si>
    <t>ケーニッヒ</t>
  </si>
  <si>
    <t>第43回 五ヶ所湾合同レース</t>
    <rPh sb="0" eb="1">
      <t>ダイ</t>
    </rPh>
    <rPh sb="3" eb="4">
      <t>カイ</t>
    </rPh>
    <rPh sb="5" eb="8">
      <t>ゴカショ</t>
    </rPh>
    <rPh sb="8" eb="9">
      <t>ワン</t>
    </rPh>
    <rPh sb="9" eb="11">
      <t>ゴウドウ</t>
    </rPh>
    <phoneticPr fontId="2"/>
  </si>
  <si>
    <t>TRS　第43回 五ヶ所湾合同レース</t>
    <rPh sb="4" eb="5">
      <t>ダイ</t>
    </rPh>
    <rPh sb="7" eb="8">
      <t>カイ</t>
    </rPh>
    <rPh sb="9" eb="12">
      <t>ゴカショ</t>
    </rPh>
    <rPh sb="12" eb="13">
      <t>ワン</t>
    </rPh>
    <rPh sb="13" eb="15">
      <t>ゴウドウ</t>
    </rPh>
    <phoneticPr fontId="2"/>
  </si>
  <si>
    <t>JPN 5656</t>
  </si>
  <si>
    <t>Perfect Break</t>
  </si>
  <si>
    <t>かいと</t>
  </si>
  <si>
    <t>JPN 6224</t>
  </si>
  <si>
    <t>June Bride Ⅳ</t>
  </si>
  <si>
    <t>JPN 5619</t>
  </si>
  <si>
    <t>AKEA</t>
  </si>
  <si>
    <t>JPN 4407</t>
  </si>
  <si>
    <t>うみつばめ　Ⅱ</t>
  </si>
  <si>
    <t>JPN 2321</t>
  </si>
  <si>
    <t>ＭＩＳＴＲＡＬ　4</t>
  </si>
  <si>
    <t>JPN 3833</t>
  </si>
  <si>
    <t>BLUE SHARK</t>
  </si>
  <si>
    <t>JPN 6644</t>
  </si>
  <si>
    <t>ＯＡＳＩＳ</t>
  </si>
  <si>
    <t>JPN 6155</t>
    <phoneticPr fontId="2"/>
  </si>
  <si>
    <t>Annex V</t>
    <phoneticPr fontId="2"/>
  </si>
  <si>
    <t>JPN 6862</t>
    <phoneticPr fontId="2"/>
  </si>
  <si>
    <t>Peter Pan</t>
    <phoneticPr fontId="2"/>
  </si>
  <si>
    <t>JPN 2500</t>
    <phoneticPr fontId="2"/>
  </si>
  <si>
    <t>HORIZON 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</si>
</sst>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00000_);[Red]\(#,##0.000000\)"/>
    <numFmt numFmtId="177" formatCode="yyyy/m/d;@"/>
    <numFmt numFmtId="178" formatCode="h:mm:ss;@"/>
    <numFmt numFmtId="179" formatCode="m/dd&quot; &quot;hh:mm:ss"/>
    <numFmt numFmtId="180" formatCode="0.000_ "/>
    <numFmt numFmtId="181" formatCode="m/d"/>
    <numFmt numFmtId="182" formatCode="0_);[Red]\(0\)"/>
    <numFmt numFmtId="183" formatCode="[ss]"/>
    <numFmt numFmtId="184" formatCode="0.0_ "/>
    <numFmt numFmtId="185" formatCode="m/d;@"/>
    <numFmt numFmtId="186" formatCode="0.000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indexed="18"/>
      <name val="游ゴシック"/>
      <family val="3"/>
      <charset val="128"/>
      <scheme val="minor"/>
    </font>
    <font>
      <sz val="11"/>
      <color indexed="22"/>
      <name val="游ゴシック"/>
      <family val="3"/>
      <charset val="128"/>
      <scheme val="minor"/>
    </font>
    <font>
      <b/>
      <i/>
      <sz val="11"/>
      <color indexed="18"/>
      <name val="游ゴシック"/>
      <family val="3"/>
      <charset val="128"/>
      <scheme val="minor"/>
    </font>
    <font>
      <b/>
      <sz val="11"/>
      <color indexed="1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i/>
      <sz val="8"/>
      <color indexed="10"/>
      <name val="游ゴシック"/>
      <family val="3"/>
      <charset val="128"/>
      <scheme val="minor"/>
    </font>
    <font>
      <i/>
      <sz val="10"/>
      <color indexed="18"/>
      <name val="游ゴシック"/>
      <family val="3"/>
      <charset val="128"/>
      <scheme val="minor"/>
    </font>
    <font>
      <sz val="11"/>
      <color indexed="18"/>
      <name val="游ゴシック"/>
      <family val="3"/>
      <charset val="128"/>
      <scheme val="minor"/>
    </font>
    <font>
      <b/>
      <sz val="12"/>
      <color indexed="18"/>
      <name val="游ゴシック"/>
      <family val="3"/>
      <charset val="128"/>
      <scheme val="minor"/>
    </font>
    <font>
      <sz val="11"/>
      <color rgb="FF002060"/>
      <name val="游ゴシック"/>
      <family val="3"/>
      <charset val="128"/>
      <scheme val="minor"/>
    </font>
    <font>
      <sz val="10"/>
      <color rgb="FF002060"/>
      <name val="游ゴシック"/>
      <family val="3"/>
      <charset val="128"/>
      <scheme val="minor"/>
    </font>
    <font>
      <b/>
      <sz val="11"/>
      <color indexed="22"/>
      <name val="游ゴシック"/>
      <family val="3"/>
      <charset val="128"/>
      <scheme val="minor"/>
    </font>
    <font>
      <i/>
      <sz val="9"/>
      <name val="游ゴシック"/>
      <family val="3"/>
      <charset val="128"/>
      <scheme val="minor"/>
    </font>
    <font>
      <b/>
      <i/>
      <sz val="11"/>
      <color indexed="56"/>
      <name val="游ゴシック"/>
      <family val="3"/>
      <charset val="128"/>
      <scheme val="minor"/>
    </font>
    <font>
      <b/>
      <i/>
      <sz val="11"/>
      <name val="游ゴシック"/>
      <family val="3"/>
      <charset val="128"/>
      <scheme val="minor"/>
    </font>
    <font>
      <b/>
      <i/>
      <sz val="8"/>
      <color indexed="18"/>
      <name val="游ゴシック"/>
      <family val="3"/>
      <charset val="128"/>
      <scheme val="minor"/>
    </font>
    <font>
      <b/>
      <i/>
      <sz val="8"/>
      <color indexed="56"/>
      <name val="游ゴシック"/>
      <family val="3"/>
      <charset val="128"/>
      <scheme val="minor"/>
    </font>
    <font>
      <sz val="11"/>
      <color indexed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2060"/>
      <name val="游ゴシック"/>
      <family val="3"/>
      <charset val="128"/>
      <scheme val="minor"/>
    </font>
    <font>
      <sz val="14"/>
      <name val="游ゴシック"/>
      <family val="3"/>
      <charset val="128"/>
    </font>
    <font>
      <b/>
      <sz val="18"/>
      <name val="游ゴシック"/>
      <family val="3"/>
      <charset val="128"/>
    </font>
    <font>
      <sz val="11"/>
      <color theme="0" tint="-0.249977111117893"/>
      <name val="游ゴシック"/>
      <family val="3"/>
      <charset val="128"/>
    </font>
    <font>
      <sz val="14"/>
      <color theme="3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b/>
      <sz val="14"/>
      <name val="游ゴシック"/>
      <family val="3"/>
      <charset val="128"/>
    </font>
    <font>
      <b/>
      <i/>
      <sz val="14"/>
      <name val="游ゴシック"/>
      <family val="3"/>
      <charset val="128"/>
    </font>
    <font>
      <sz val="11"/>
      <name val="游ゴシック"/>
      <family val="3"/>
      <charset val="128"/>
    </font>
    <font>
      <b/>
      <i/>
      <sz val="14"/>
      <color theme="0" tint="-4.9989318521683403E-2"/>
      <name val="游ゴシック"/>
      <family val="3"/>
      <charset val="128"/>
    </font>
    <font>
      <b/>
      <sz val="11"/>
      <color theme="4" tint="-0.499984740745262"/>
      <name val="游ゴシック"/>
      <family val="3"/>
      <charset val="128"/>
    </font>
    <font>
      <sz val="11"/>
      <color theme="3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i/>
      <sz val="11"/>
      <name val="游ゴシック"/>
      <family val="3"/>
      <charset val="128"/>
    </font>
    <font>
      <b/>
      <sz val="11"/>
      <color theme="0" tint="-0.34998626667073579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-0.49998474074526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indexed="12"/>
      </bottom>
      <diagonal/>
    </border>
    <border>
      <left/>
      <right style="thin">
        <color indexed="62"/>
      </right>
      <top/>
      <bottom/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theme="2" tint="-0.499984740745262"/>
      </left>
      <right style="dotted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dotted">
        <color theme="2" tint="-0.499984740745262"/>
      </left>
      <right style="dotted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dotted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dotted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dotted">
        <color theme="2" tint="-0.499984740745262"/>
      </left>
      <right style="dotted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dotted">
        <color theme="2" tint="-0.499984740745262"/>
      </left>
      <right style="dotted">
        <color theme="2" tint="-0.499984740745262"/>
      </right>
      <top style="thin">
        <color theme="2" tint="-0.499984740745262"/>
      </top>
      <bottom/>
      <diagonal/>
    </border>
    <border>
      <left style="dotted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dotted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dotted">
        <color theme="2" tint="-0.499984740745262"/>
      </right>
      <top style="thin">
        <color theme="2" tint="-0.499984740745262"/>
      </top>
      <bottom/>
      <diagonal/>
    </border>
    <border>
      <left style="dotted">
        <color theme="2" tint="-0.499984740745262"/>
      </left>
      <right style="dotted">
        <color theme="2" tint="-0.499984740745262"/>
      </right>
      <top/>
      <bottom style="thin">
        <color theme="2" tint="-0.499984740745262"/>
      </bottom>
      <diagonal/>
    </border>
    <border>
      <left style="dotted">
        <color theme="2" tint="-0.499984740745262"/>
      </left>
      <right style="medium">
        <color theme="2" tint="-0.499984740745262"/>
      </right>
      <top/>
      <bottom style="thin">
        <color theme="2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2" borderId="0" xfId="0" applyFont="1" applyFill="1" applyAlignment="1"/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0" fontId="3" fillId="0" borderId="0" xfId="0" applyFont="1">
      <alignment vertical="center"/>
    </xf>
    <xf numFmtId="0" fontId="3" fillId="2" borderId="0" xfId="0" applyFont="1" applyFill="1" applyAlignment="1" applyProtection="1"/>
    <xf numFmtId="14" fontId="3" fillId="2" borderId="0" xfId="0" applyNumberFormat="1" applyFont="1" applyFill="1" applyBorder="1" applyAlignment="1" applyProtection="1"/>
    <xf numFmtId="21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176" fontId="6" fillId="2" borderId="0" xfId="0" applyNumberFormat="1" applyFont="1" applyFill="1" applyAlignment="1"/>
    <xf numFmtId="0" fontId="7" fillId="2" borderId="0" xfId="0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>
      <alignment shrinkToFit="1"/>
    </xf>
    <xf numFmtId="0" fontId="13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protection locked="0"/>
    </xf>
    <xf numFmtId="0" fontId="15" fillId="2" borderId="7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5" fillId="4" borderId="9" xfId="0" applyFont="1" applyFill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6" fillId="2" borderId="11" xfId="0" applyFont="1" applyFill="1" applyBorder="1" applyAlignment="1" applyProtection="1">
      <alignment horizontal="center" vertical="center" shrinkToFit="1"/>
    </xf>
    <xf numFmtId="177" fontId="17" fillId="2" borderId="0" xfId="0" applyNumberFormat="1" applyFont="1" applyFill="1" applyBorder="1" applyAlignment="1" applyProtection="1">
      <alignment horizontal="center"/>
      <protection locked="0" hidden="1"/>
    </xf>
    <xf numFmtId="0" fontId="18" fillId="2" borderId="0" xfId="0" applyFont="1" applyFill="1" applyAlignment="1"/>
    <xf numFmtId="0" fontId="4" fillId="3" borderId="12" xfId="0" applyFont="1" applyFill="1" applyBorder="1" applyAlignment="1" applyProtection="1">
      <alignment horizontal="center"/>
      <protection locked="0" hidden="1"/>
    </xf>
    <xf numFmtId="0" fontId="4" fillId="3" borderId="12" xfId="0" applyFont="1" applyFill="1" applyBorder="1" applyAlignment="1" applyProtection="1">
      <protection hidden="1"/>
    </xf>
    <xf numFmtId="180" fontId="13" fillId="3" borderId="13" xfId="0" applyNumberFormat="1" applyFont="1" applyFill="1" applyBorder="1" applyAlignment="1" applyProtection="1">
      <alignment horizontal="center"/>
      <protection hidden="1"/>
    </xf>
    <xf numFmtId="0" fontId="19" fillId="3" borderId="13" xfId="0" applyFont="1" applyFill="1" applyBorder="1" applyAlignment="1" applyProtection="1">
      <alignment horizontal="center"/>
      <protection locked="0"/>
    </xf>
    <xf numFmtId="0" fontId="20" fillId="3" borderId="14" xfId="0" applyFont="1" applyFill="1" applyBorder="1" applyAlignment="1" applyProtection="1">
      <alignment horizontal="center"/>
      <protection hidden="1"/>
    </xf>
    <xf numFmtId="181" fontId="9" fillId="0" borderId="14" xfId="0" applyNumberFormat="1" applyFont="1" applyFill="1" applyBorder="1" applyAlignment="1" applyProtection="1">
      <alignment horizontal="center"/>
      <protection locked="0" hidden="1"/>
    </xf>
    <xf numFmtId="49" fontId="9" fillId="0" borderId="13" xfId="0" applyNumberFormat="1" applyFont="1" applyFill="1" applyBorder="1" applyAlignment="1" applyProtection="1">
      <alignment horizontal="center"/>
      <protection locked="0" hidden="1"/>
    </xf>
    <xf numFmtId="46" fontId="4" fillId="3" borderId="14" xfId="0" applyNumberFormat="1" applyFont="1" applyFill="1" applyBorder="1" applyAlignment="1" applyProtection="1">
      <alignment horizontal="center"/>
      <protection hidden="1"/>
    </xf>
    <xf numFmtId="183" fontId="4" fillId="3" borderId="14" xfId="0" applyNumberFormat="1" applyFont="1" applyFill="1" applyBorder="1" applyAlignment="1" applyProtection="1">
      <alignment horizontal="center"/>
      <protection hidden="1"/>
    </xf>
    <xf numFmtId="183" fontId="4" fillId="3" borderId="13" xfId="1" applyNumberFormat="1" applyFont="1" applyFill="1" applyBorder="1" applyAlignment="1" applyProtection="1">
      <protection hidden="1"/>
    </xf>
    <xf numFmtId="0" fontId="4" fillId="3" borderId="15" xfId="0" applyNumberFormat="1" applyFont="1" applyFill="1" applyBorder="1" applyAlignment="1" applyProtection="1">
      <alignment horizontal="center"/>
      <protection locked="0"/>
    </xf>
    <xf numFmtId="0" fontId="19" fillId="3" borderId="12" xfId="0" applyFont="1" applyFill="1" applyBorder="1" applyAlignment="1">
      <alignment horizontal="center"/>
    </xf>
    <xf numFmtId="0" fontId="4" fillId="3" borderId="16" xfId="0" applyNumberFormat="1" applyFont="1" applyFill="1" applyBorder="1" applyAlignment="1" applyProtection="1">
      <protection hidden="1"/>
    </xf>
    <xf numFmtId="180" fontId="13" fillId="3" borderId="17" xfId="0" applyNumberFormat="1" applyFont="1" applyFill="1" applyBorder="1" applyAlignment="1" applyProtection="1">
      <alignment horizontal="center"/>
      <protection hidden="1"/>
    </xf>
    <xf numFmtId="0" fontId="4" fillId="3" borderId="16" xfId="0" applyFont="1" applyFill="1" applyBorder="1" applyAlignment="1" applyProtection="1">
      <protection hidden="1"/>
    </xf>
    <xf numFmtId="182" fontId="4" fillId="3" borderId="14" xfId="0" applyNumberFormat="1" applyFont="1" applyFill="1" applyBorder="1" applyAlignment="1" applyProtection="1">
      <alignment horizontal="center"/>
      <protection hidden="1"/>
    </xf>
    <xf numFmtId="38" fontId="4" fillId="3" borderId="17" xfId="1" applyFont="1" applyFill="1" applyBorder="1" applyAlignment="1" applyProtection="1">
      <protection hidden="1"/>
    </xf>
    <xf numFmtId="0" fontId="19" fillId="3" borderId="17" xfId="0" applyFont="1" applyFill="1" applyBorder="1" applyAlignment="1" applyProtection="1">
      <alignment horizontal="center"/>
      <protection locked="0"/>
    </xf>
    <xf numFmtId="0" fontId="21" fillId="2" borderId="0" xfId="0" applyFont="1" applyFill="1" applyBorder="1" applyAlignment="1"/>
    <xf numFmtId="0" fontId="23" fillId="2" borderId="0" xfId="0" applyFont="1" applyFill="1" applyBorder="1" applyAlignment="1"/>
    <xf numFmtId="0" fontId="25" fillId="2" borderId="7" xfId="0" applyFont="1" applyFill="1" applyBorder="1" applyAlignment="1" applyProtection="1">
      <alignment horizontal="center" vertical="center"/>
    </xf>
    <xf numFmtId="0" fontId="25" fillId="2" borderId="7" xfId="0" applyFont="1" applyFill="1" applyBorder="1" applyAlignment="1" applyProtection="1">
      <alignment vertical="center"/>
    </xf>
    <xf numFmtId="0" fontId="25" fillId="2" borderId="8" xfId="0" applyFont="1" applyFill="1" applyBorder="1" applyAlignment="1" applyProtection="1">
      <alignment horizontal="center" vertical="center"/>
    </xf>
    <xf numFmtId="0" fontId="25" fillId="2" borderId="9" xfId="0" applyFont="1" applyFill="1" applyBorder="1" applyAlignment="1" applyProtection="1">
      <alignment horizontal="center" vertical="center"/>
    </xf>
    <xf numFmtId="21" fontId="9" fillId="0" borderId="13" xfId="0" applyNumberFormat="1" applyFont="1" applyFill="1" applyBorder="1" applyAlignment="1" applyProtection="1">
      <alignment horizontal="center"/>
      <protection locked="0" hidden="1"/>
    </xf>
    <xf numFmtId="0" fontId="4" fillId="3" borderId="12" xfId="0" applyNumberFormat="1" applyFont="1" applyFill="1" applyBorder="1" applyAlignment="1" applyProtection="1">
      <protection hidden="1"/>
    </xf>
    <xf numFmtId="0" fontId="26" fillId="5" borderId="0" xfId="0" applyFont="1" applyFill="1" applyBorder="1" applyAlignment="1">
      <alignment shrinkToFit="1"/>
    </xf>
    <xf numFmtId="0" fontId="26" fillId="0" borderId="0" xfId="0" applyFont="1" applyBorder="1" applyAlignment="1">
      <alignment shrinkToFit="1"/>
    </xf>
    <xf numFmtId="21" fontId="26" fillId="0" borderId="0" xfId="0" applyNumberFormat="1" applyFont="1" applyBorder="1" applyAlignment="1">
      <alignment shrinkToFit="1"/>
    </xf>
    <xf numFmtId="0" fontId="28" fillId="5" borderId="0" xfId="0" applyFont="1" applyFill="1" applyBorder="1" applyAlignment="1">
      <alignment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shrinkToFit="1"/>
    </xf>
    <xf numFmtId="180" fontId="26" fillId="0" borderId="0" xfId="0" applyNumberFormat="1" applyFont="1" applyBorder="1" applyAlignment="1">
      <alignment horizontal="center" shrinkToFit="1"/>
    </xf>
    <xf numFmtId="183" fontId="26" fillId="0" borderId="0" xfId="0" applyNumberFormat="1" applyFont="1" applyBorder="1" applyAlignment="1">
      <alignment shrinkToFit="1"/>
    </xf>
    <xf numFmtId="0" fontId="33" fillId="0" borderId="20" xfId="0" applyFont="1" applyBorder="1" applyAlignment="1">
      <alignment horizontal="center" shrinkToFit="1"/>
    </xf>
    <xf numFmtId="0" fontId="33" fillId="0" borderId="21" xfId="0" applyFont="1" applyBorder="1" applyAlignment="1">
      <alignment horizontal="center" shrinkToFit="1"/>
    </xf>
    <xf numFmtId="21" fontId="26" fillId="0" borderId="24" xfId="0" applyNumberFormat="1" applyFont="1" applyBorder="1" applyAlignment="1">
      <alignment shrinkToFit="1"/>
    </xf>
    <xf numFmtId="183" fontId="26" fillId="0" borderId="24" xfId="0" applyNumberFormat="1" applyFont="1" applyBorder="1" applyAlignment="1">
      <alignment shrinkToFit="1"/>
    </xf>
    <xf numFmtId="183" fontId="26" fillId="0" borderId="23" xfId="0" applyNumberFormat="1" applyFont="1" applyBorder="1" applyAlignment="1">
      <alignment shrinkToFit="1"/>
    </xf>
    <xf numFmtId="0" fontId="26" fillId="0" borderId="24" xfId="0" applyFont="1" applyBorder="1" applyAlignment="1">
      <alignment horizontal="center" shrinkToFit="1"/>
    </xf>
    <xf numFmtId="0" fontId="26" fillId="0" borderId="24" xfId="0" applyFont="1" applyBorder="1" applyAlignment="1">
      <alignment shrinkToFit="1"/>
    </xf>
    <xf numFmtId="184" fontId="29" fillId="0" borderId="24" xfId="0" applyNumberFormat="1" applyFont="1" applyBorder="1" applyAlignment="1">
      <alignment horizontal="center" shrinkToFit="1"/>
    </xf>
    <xf numFmtId="21" fontId="30" fillId="0" borderId="24" xfId="0" applyNumberFormat="1" applyFont="1" applyBorder="1" applyAlignment="1">
      <alignment shrinkToFit="1"/>
    </xf>
    <xf numFmtId="0" fontId="31" fillId="0" borderId="24" xfId="0" applyFont="1" applyBorder="1" applyAlignment="1">
      <alignment shrinkToFit="1"/>
    </xf>
    <xf numFmtId="0" fontId="32" fillId="0" borderId="26" xfId="0" applyFont="1" applyBorder="1" applyAlignment="1">
      <alignment shrinkToFit="1"/>
    </xf>
    <xf numFmtId="0" fontId="26" fillId="0" borderId="27" xfId="0" applyFont="1" applyBorder="1" applyAlignment="1">
      <alignment horizontal="center" shrinkToFit="1"/>
    </xf>
    <xf numFmtId="0" fontId="26" fillId="5" borderId="0" xfId="0" applyFont="1" applyFill="1" applyBorder="1" applyAlignment="1">
      <alignment horizontal="center" shrinkToFit="1"/>
    </xf>
    <xf numFmtId="184" fontId="29" fillId="5" borderId="0" xfId="0" applyNumberFormat="1" applyFont="1" applyFill="1" applyBorder="1" applyAlignment="1">
      <alignment horizontal="center" shrinkToFit="1"/>
    </xf>
    <xf numFmtId="21" fontId="30" fillId="5" borderId="0" xfId="0" applyNumberFormat="1" applyFont="1" applyFill="1" applyBorder="1" applyAlignment="1">
      <alignment shrinkToFit="1"/>
    </xf>
    <xf numFmtId="0" fontId="31" fillId="5" borderId="0" xfId="0" applyFont="1" applyFill="1" applyBorder="1" applyAlignment="1">
      <alignment shrinkToFit="1"/>
    </xf>
    <xf numFmtId="21" fontId="26" fillId="5" borderId="0" xfId="0" applyNumberFormat="1" applyFont="1" applyFill="1" applyBorder="1" applyAlignment="1">
      <alignment shrinkToFit="1"/>
    </xf>
    <xf numFmtId="183" fontId="26" fillId="5" borderId="0" xfId="0" applyNumberFormat="1" applyFont="1" applyFill="1" applyBorder="1" applyAlignment="1">
      <alignment shrinkToFit="1"/>
    </xf>
    <xf numFmtId="0" fontId="32" fillId="5" borderId="0" xfId="0" applyFont="1" applyFill="1" applyBorder="1" applyAlignment="1">
      <alignment shrinkToFit="1"/>
    </xf>
    <xf numFmtId="0" fontId="33" fillId="0" borderId="19" xfId="0" applyFont="1" applyBorder="1" applyAlignment="1">
      <alignment horizontal="center" shrinkToFit="1"/>
    </xf>
    <xf numFmtId="0" fontId="33" fillId="0" borderId="20" xfId="0" applyFont="1" applyBorder="1" applyAlignment="1">
      <alignment horizontal="center" vertical="center" shrinkToFit="1"/>
    </xf>
    <xf numFmtId="0" fontId="33" fillId="0" borderId="22" xfId="0" applyFont="1" applyBorder="1" applyAlignment="1">
      <alignment horizontal="center" shrinkToFit="1"/>
    </xf>
    <xf numFmtId="0" fontId="33" fillId="0" borderId="23" xfId="0" applyFont="1" applyBorder="1" applyAlignment="1">
      <alignment horizontal="left" shrinkToFit="1"/>
    </xf>
    <xf numFmtId="0" fontId="33" fillId="0" borderId="23" xfId="0" applyFont="1" applyBorder="1" applyAlignment="1">
      <alignment shrinkToFit="1"/>
    </xf>
    <xf numFmtId="184" fontId="36" fillId="0" borderId="23" xfId="0" applyNumberFormat="1" applyFont="1" applyBorder="1" applyAlignment="1">
      <alignment horizontal="center" shrinkToFit="1"/>
    </xf>
    <xf numFmtId="183" fontId="33" fillId="0" borderId="24" xfId="0" applyNumberFormat="1" applyFont="1" applyBorder="1" applyAlignment="1">
      <alignment shrinkToFit="1"/>
    </xf>
    <xf numFmtId="0" fontId="38" fillId="0" borderId="25" xfId="0" applyFont="1" applyBorder="1" applyAlignment="1">
      <alignment shrinkToFit="1"/>
    </xf>
    <xf numFmtId="56" fontId="33" fillId="0" borderId="23" xfId="0" applyNumberFormat="1" applyFont="1" applyBorder="1" applyAlignment="1">
      <alignment horizontal="left" shrinkToFit="1"/>
    </xf>
    <xf numFmtId="0" fontId="33" fillId="0" borderId="24" xfId="0" applyFont="1" applyBorder="1" applyAlignment="1">
      <alignment horizontal="left" shrinkToFit="1"/>
    </xf>
    <xf numFmtId="0" fontId="33" fillId="5" borderId="0" xfId="0" applyFont="1" applyFill="1" applyBorder="1" applyAlignment="1">
      <alignment shrinkToFit="1"/>
    </xf>
    <xf numFmtId="0" fontId="33" fillId="0" borderId="0" xfId="0" applyFont="1" applyBorder="1" applyAlignment="1">
      <alignment shrinkToFit="1"/>
    </xf>
    <xf numFmtId="185" fontId="37" fillId="0" borderId="23" xfId="0" applyNumberFormat="1" applyFont="1" applyBorder="1" applyAlignment="1">
      <alignment shrinkToFit="1"/>
    </xf>
    <xf numFmtId="21" fontId="9" fillId="0" borderId="23" xfId="0" applyNumberFormat="1" applyFont="1" applyFill="1" applyBorder="1" applyAlignment="1" applyProtection="1">
      <alignment horizontal="center"/>
      <protection locked="0" hidden="1"/>
    </xf>
    <xf numFmtId="21" fontId="33" fillId="0" borderId="0" xfId="0" applyNumberFormat="1" applyFont="1" applyBorder="1" applyAlignment="1">
      <alignment shrinkToFit="1"/>
    </xf>
    <xf numFmtId="186" fontId="35" fillId="0" borderId="23" xfId="0" applyNumberFormat="1" applyFont="1" applyBorder="1" applyAlignment="1">
      <alignment shrinkToFit="1"/>
    </xf>
    <xf numFmtId="186" fontId="35" fillId="0" borderId="24" xfId="0" applyNumberFormat="1" applyFont="1" applyBorder="1" applyAlignment="1">
      <alignment shrinkToFit="1"/>
    </xf>
    <xf numFmtId="0" fontId="33" fillId="0" borderId="28" xfId="0" applyFont="1" applyBorder="1" applyAlignment="1">
      <alignment horizontal="center" vertical="center" shrinkToFit="1"/>
    </xf>
    <xf numFmtId="0" fontId="33" fillId="0" borderId="28" xfId="0" applyFont="1" applyBorder="1" applyAlignment="1">
      <alignment horizontal="center" shrinkToFit="1"/>
    </xf>
    <xf numFmtId="0" fontId="33" fillId="0" borderId="29" xfId="0" applyFont="1" applyBorder="1" applyAlignment="1">
      <alignment horizontal="center" shrinkToFit="1"/>
    </xf>
    <xf numFmtId="21" fontId="33" fillId="0" borderId="24" xfId="0" applyNumberFormat="1" applyFont="1" applyBorder="1" applyAlignment="1">
      <alignment horizontal="center" shrinkToFit="1"/>
    </xf>
    <xf numFmtId="183" fontId="33" fillId="0" borderId="24" xfId="0" applyNumberFormat="1" applyFont="1" applyBorder="1" applyAlignment="1">
      <alignment horizontal="center" shrinkToFit="1"/>
    </xf>
    <xf numFmtId="0" fontId="27" fillId="0" borderId="0" xfId="0" applyFont="1" applyBorder="1" applyAlignment="1">
      <alignment horizontal="left" indent="1" shrinkToFit="1"/>
    </xf>
    <xf numFmtId="0" fontId="33" fillId="0" borderId="0" xfId="0" applyFont="1" applyBorder="1" applyAlignment="1">
      <alignment horizontal="center" shrinkToFit="1"/>
    </xf>
    <xf numFmtId="14" fontId="33" fillId="0" borderId="0" xfId="0" applyNumberFormat="1" applyFont="1" applyBorder="1" applyAlignment="1">
      <alignment horizontal="center" shrinkToFit="1"/>
    </xf>
    <xf numFmtId="0" fontId="39" fillId="5" borderId="0" xfId="0" applyFont="1" applyFill="1" applyBorder="1" applyAlignment="1">
      <alignment horizontal="left" vertical="center" shrinkToFit="1"/>
    </xf>
    <xf numFmtId="177" fontId="34" fillId="5" borderId="0" xfId="0" applyNumberFormat="1" applyFont="1" applyFill="1" applyBorder="1" applyAlignment="1">
      <alignment horizontal="right" shrinkToFit="1"/>
    </xf>
    <xf numFmtId="0" fontId="5" fillId="2" borderId="0" xfId="0" applyFont="1" applyFill="1" applyBorder="1" applyAlignment="1" applyProtection="1">
      <alignment horizontal="left" indent="1"/>
    </xf>
    <xf numFmtId="0" fontId="22" fillId="2" borderId="18" xfId="0" applyFont="1" applyFill="1" applyBorder="1" applyAlignment="1">
      <alignment horizontal="center"/>
    </xf>
    <xf numFmtId="0" fontId="12" fillId="3" borderId="3" xfId="0" applyFont="1" applyFill="1" applyBorder="1" applyAlignment="1" applyProtection="1">
      <protection locked="0"/>
    </xf>
    <xf numFmtId="0" fontId="3" fillId="0" borderId="3" xfId="0" applyFont="1" applyBorder="1" applyAlignment="1"/>
    <xf numFmtId="0" fontId="8" fillId="0" borderId="1" xfId="0" applyFont="1" applyFill="1" applyBorder="1" applyAlignment="1" applyProtection="1">
      <protection locked="0"/>
    </xf>
    <xf numFmtId="0" fontId="3" fillId="0" borderId="1" xfId="0" applyFont="1" applyBorder="1" applyAlignment="1"/>
    <xf numFmtId="177" fontId="8" fillId="0" borderId="0" xfId="0" applyNumberFormat="1" applyFont="1" applyFill="1" applyBorder="1" applyAlignment="1" applyProtection="1">
      <alignment horizontal="center"/>
      <protection locked="0"/>
    </xf>
    <xf numFmtId="177" fontId="9" fillId="0" borderId="2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protection locked="0"/>
    </xf>
    <xf numFmtId="178" fontId="8" fillId="0" borderId="0" xfId="0" applyNumberFormat="1" applyFont="1" applyFill="1" applyBorder="1" applyAlignment="1" applyProtection="1">
      <alignment horizontal="center"/>
      <protection locked="0"/>
    </xf>
    <xf numFmtId="178" fontId="8" fillId="0" borderId="2" xfId="0" applyNumberFormat="1" applyFont="1" applyFill="1" applyBorder="1" applyAlignment="1" applyProtection="1">
      <alignment horizontal="center"/>
      <protection locked="0"/>
    </xf>
    <xf numFmtId="179" fontId="10" fillId="0" borderId="4" xfId="0" applyNumberFormat="1" applyFont="1" applyFill="1" applyBorder="1" applyAlignment="1" applyProtection="1">
      <alignment horizontal="center"/>
      <protection locked="0"/>
    </xf>
    <xf numFmtId="179" fontId="3" fillId="0" borderId="5" xfId="0" applyNumberFormat="1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 shrinkToFit="1"/>
      <protection locked="0"/>
    </xf>
    <xf numFmtId="0" fontId="14" fillId="2" borderId="0" xfId="0" applyFont="1" applyFill="1" applyBorder="1" applyAlignment="1" applyProtection="1">
      <alignment horizontal="left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</xdr:row>
          <xdr:rowOff>184150</xdr:rowOff>
        </xdr:from>
        <xdr:to>
          <xdr:col>1</xdr:col>
          <xdr:colOff>717550</xdr:colOff>
          <xdr:row>4</xdr:row>
          <xdr:rowOff>203200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11</xdr:col>
      <xdr:colOff>250371</xdr:colOff>
      <xdr:row>2</xdr:row>
      <xdr:rowOff>217719</xdr:rowOff>
    </xdr:from>
    <xdr:to>
      <xdr:col>12</xdr:col>
      <xdr:colOff>228599</xdr:colOff>
      <xdr:row>5</xdr:row>
      <xdr:rowOff>14315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7457" y="903519"/>
          <a:ext cx="740228" cy="482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12</xdr:col>
      <xdr:colOff>424143</xdr:colOff>
      <xdr:row>43</xdr:row>
      <xdr:rowOff>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8322"/>
        <a:stretch/>
      </xdr:blipFill>
      <xdr:spPr>
        <a:xfrm>
          <a:off x="291353" y="4415118"/>
          <a:ext cx="8561294" cy="818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184150</xdr:rowOff>
        </xdr:from>
        <xdr:to>
          <xdr:col>1</xdr:col>
          <xdr:colOff>717550</xdr:colOff>
          <xdr:row>4</xdr:row>
          <xdr:rowOff>203200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13</xdr:col>
      <xdr:colOff>381000</xdr:colOff>
      <xdr:row>2</xdr:row>
      <xdr:rowOff>177800</xdr:rowOff>
    </xdr:from>
    <xdr:to>
      <xdr:col>15</xdr:col>
      <xdr:colOff>122162</xdr:colOff>
      <xdr:row>4</xdr:row>
      <xdr:rowOff>202996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1867" y="635000"/>
          <a:ext cx="740228" cy="482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67"/>
  <sheetViews>
    <sheetView tabSelected="1" view="pageBreakPreview" topLeftCell="A46" zoomScale="85" zoomScaleNormal="100" zoomScaleSheetLayoutView="85" workbookViewId="0">
      <selection activeCell="N1" sqref="A1:N67"/>
    </sheetView>
  </sheetViews>
  <sheetFormatPr defaultColWidth="8.75" defaultRowHeight="18" x14ac:dyDescent="0.55000000000000004"/>
  <cols>
    <col min="1" max="1" width="3.83203125" style="4" customWidth="1"/>
    <col min="2" max="2" width="9.75" style="4" bestFit="1" customWidth="1"/>
    <col min="3" max="3" width="22.75" style="4" bestFit="1" customWidth="1"/>
    <col min="4" max="4" width="7.5" style="4" bestFit="1" customWidth="1"/>
    <col min="5" max="5" width="3.33203125" style="4" bestFit="1" customWidth="1"/>
    <col min="6" max="6" width="5.75" style="4" bestFit="1" customWidth="1"/>
    <col min="7" max="7" width="6.25" style="4" bestFit="1" customWidth="1"/>
    <col min="8" max="8" width="8.75" style="4" customWidth="1"/>
    <col min="9" max="9" width="13.25" style="4" bestFit="1" customWidth="1"/>
    <col min="10" max="10" width="9.58203125" style="4" bestFit="1" customWidth="1"/>
    <col min="11" max="11" width="9.75" style="4" bestFit="1" customWidth="1"/>
    <col min="12" max="12" width="10" style="4" bestFit="1" customWidth="1"/>
    <col min="13" max="13" width="5.75" style="4" bestFit="1" customWidth="1"/>
    <col min="14" max="14" width="3.75" style="4" customWidth="1"/>
    <col min="15" max="16384" width="8.75" style="4"/>
  </cols>
  <sheetData>
    <row r="1" spans="1:14" x14ac:dyDescent="0.55000000000000004">
      <c r="A1" s="1"/>
      <c r="B1" s="10"/>
      <c r="C1" s="10"/>
      <c r="D1" s="10"/>
      <c r="E1" s="11"/>
      <c r="F1" s="2"/>
      <c r="G1" s="11"/>
      <c r="H1" s="11"/>
      <c r="I1" s="11"/>
      <c r="J1" s="11"/>
      <c r="K1" s="3"/>
      <c r="L1" s="3"/>
      <c r="M1" s="3"/>
      <c r="N1" s="2"/>
    </row>
    <row r="2" spans="1:14" x14ac:dyDescent="0.55000000000000004">
      <c r="A2" s="1"/>
      <c r="B2" s="107" t="s">
        <v>13</v>
      </c>
      <c r="C2" s="107"/>
      <c r="D2" s="107"/>
      <c r="E2" s="107"/>
      <c r="F2" s="107"/>
      <c r="G2" s="107"/>
      <c r="H2" s="107"/>
      <c r="I2" s="10"/>
      <c r="J2" s="12">
        <v>1.4583333333333333</v>
      </c>
      <c r="K2" s="3"/>
      <c r="L2" s="3"/>
      <c r="M2" s="3"/>
      <c r="N2" s="2"/>
    </row>
    <row r="3" spans="1:14" x14ac:dyDescent="0.55000000000000004">
      <c r="A3" s="1"/>
      <c r="B3" s="5"/>
      <c r="C3" s="13" t="s">
        <v>14</v>
      </c>
      <c r="D3" s="111" t="s">
        <v>92</v>
      </c>
      <c r="E3" s="112"/>
      <c r="F3" s="112"/>
      <c r="G3" s="112"/>
      <c r="H3" s="112"/>
      <c r="I3" s="13" t="s">
        <v>2</v>
      </c>
      <c r="J3" s="113">
        <v>43223</v>
      </c>
      <c r="K3" s="114"/>
      <c r="L3" s="6"/>
      <c r="M3" s="5"/>
      <c r="N3" s="2"/>
    </row>
    <row r="4" spans="1:14" x14ac:dyDescent="0.55000000000000004">
      <c r="A4" s="1"/>
      <c r="B4" s="5"/>
      <c r="C4" s="13" t="s">
        <v>3</v>
      </c>
      <c r="D4" s="115" t="s">
        <v>15</v>
      </c>
      <c r="E4" s="115"/>
      <c r="F4" s="110"/>
      <c r="G4" s="110"/>
      <c r="H4" s="110"/>
      <c r="I4" s="13" t="s">
        <v>16</v>
      </c>
      <c r="J4" s="116">
        <v>8.3333333333333329E-2</v>
      </c>
      <c r="K4" s="117"/>
      <c r="L4" s="7"/>
      <c r="M4" s="5"/>
      <c r="N4" s="2"/>
    </row>
    <row r="5" spans="1:14" x14ac:dyDescent="0.55000000000000004">
      <c r="A5" s="1"/>
      <c r="B5" s="5"/>
      <c r="C5" s="13" t="s">
        <v>17</v>
      </c>
      <c r="D5" s="115" t="s">
        <v>71</v>
      </c>
      <c r="E5" s="115"/>
      <c r="F5" s="110"/>
      <c r="G5" s="110"/>
      <c r="H5" s="110"/>
      <c r="I5" s="13" t="s">
        <v>4</v>
      </c>
      <c r="J5" s="118">
        <v>43223.6875</v>
      </c>
      <c r="K5" s="119"/>
      <c r="L5" s="7"/>
      <c r="M5" s="5"/>
      <c r="N5" s="2"/>
    </row>
    <row r="6" spans="1:14" x14ac:dyDescent="0.55000000000000004">
      <c r="A6" s="14"/>
      <c r="B6" s="14" t="s">
        <v>23</v>
      </c>
      <c r="C6" s="13" t="s">
        <v>5</v>
      </c>
      <c r="D6" s="109"/>
      <c r="E6" s="110"/>
      <c r="F6" s="110"/>
      <c r="G6" s="110"/>
      <c r="H6" s="110"/>
      <c r="I6" s="15"/>
      <c r="J6" s="11"/>
      <c r="K6" s="3"/>
      <c r="L6" s="3"/>
      <c r="M6" s="3"/>
      <c r="N6" s="2"/>
    </row>
    <row r="7" spans="1:14" ht="20" x14ac:dyDescent="0.6">
      <c r="A7" s="1"/>
      <c r="B7" s="122" t="s">
        <v>18</v>
      </c>
      <c r="C7" s="122"/>
      <c r="D7" s="122"/>
      <c r="E7" s="122"/>
      <c r="F7" s="122"/>
      <c r="G7" s="122"/>
      <c r="H7" s="122"/>
      <c r="I7" s="120"/>
      <c r="J7" s="120"/>
      <c r="K7" s="120"/>
      <c r="L7" s="121" t="s">
        <v>22</v>
      </c>
      <c r="M7" s="121"/>
      <c r="N7" s="16"/>
    </row>
    <row r="8" spans="1:14" ht="9" customHeight="1" x14ac:dyDescent="0.55000000000000004">
      <c r="A8" s="1"/>
      <c r="B8" s="10"/>
      <c r="C8" s="10"/>
      <c r="D8" s="10"/>
      <c r="E8" s="11"/>
      <c r="F8" s="2"/>
      <c r="G8" s="11"/>
      <c r="H8" s="11"/>
      <c r="I8" s="11"/>
      <c r="J8" s="11"/>
      <c r="K8" s="3"/>
      <c r="L8" s="3"/>
      <c r="M8" s="3"/>
      <c r="N8" s="2"/>
    </row>
    <row r="9" spans="1:14" x14ac:dyDescent="0.55000000000000004">
      <c r="A9" s="1"/>
      <c r="B9" s="17" t="s">
        <v>26</v>
      </c>
      <c r="C9" s="18" t="s">
        <v>6</v>
      </c>
      <c r="D9" s="17" t="s">
        <v>19</v>
      </c>
      <c r="E9" s="19"/>
      <c r="F9" s="20" t="s">
        <v>24</v>
      </c>
      <c r="G9" s="21" t="s">
        <v>7</v>
      </c>
      <c r="H9" s="22" t="s">
        <v>20</v>
      </c>
      <c r="I9" s="20" t="s">
        <v>8</v>
      </c>
      <c r="J9" s="19" t="s">
        <v>9</v>
      </c>
      <c r="K9" s="23" t="s">
        <v>10</v>
      </c>
      <c r="L9" s="24" t="s">
        <v>11</v>
      </c>
      <c r="M9" s="17" t="s">
        <v>25</v>
      </c>
      <c r="N9" s="25"/>
    </row>
    <row r="10" spans="1:14" x14ac:dyDescent="0.55000000000000004">
      <c r="A10" s="26">
        <v>1</v>
      </c>
      <c r="B10" s="27" t="s">
        <v>87</v>
      </c>
      <c r="C10" s="52" t="s">
        <v>88</v>
      </c>
      <c r="D10" s="29">
        <v>1.0640000000000001</v>
      </c>
      <c r="E10" s="30"/>
      <c r="F10" s="31" t="s">
        <v>1</v>
      </c>
      <c r="G10" s="32">
        <v>43223</v>
      </c>
      <c r="H10" s="51">
        <v>0.29166666666666669</v>
      </c>
      <c r="I10" s="34">
        <f t="shared" ref="I10:I17" si="0">IF(H10&lt;&gt;"",(G10+H10)-($J$3+$J$4),"")</f>
        <v>0.20833333332848269</v>
      </c>
      <c r="J10" s="35">
        <f t="shared" ref="J10:J17" si="1">I10</f>
        <v>0.20833333332848269</v>
      </c>
      <c r="K10" s="36">
        <f t="shared" ref="K10:K17" si="2">D10*J10</f>
        <v>0.22166666666150561</v>
      </c>
      <c r="L10" s="37" t="s">
        <v>0</v>
      </c>
      <c r="M10" s="38" t="s">
        <v>1</v>
      </c>
      <c r="N10" s="25"/>
    </row>
    <row r="11" spans="1:14" x14ac:dyDescent="0.55000000000000004">
      <c r="A11" s="26">
        <v>2</v>
      </c>
      <c r="B11" s="27" t="s">
        <v>45</v>
      </c>
      <c r="C11" s="52" t="s">
        <v>69</v>
      </c>
      <c r="D11" s="29">
        <v>1.0309999999999999</v>
      </c>
      <c r="E11" s="30"/>
      <c r="F11" s="31"/>
      <c r="G11" s="32">
        <v>43223</v>
      </c>
      <c r="H11" s="51">
        <v>0.29833333333333334</v>
      </c>
      <c r="I11" s="34">
        <f t="shared" ref="I11" si="3">IF(H11&lt;&gt;"",(G11+H11)-($J$3+$J$4),"")</f>
        <v>0.21499999999650754</v>
      </c>
      <c r="J11" s="35">
        <f t="shared" si="1"/>
        <v>0.21499999999650754</v>
      </c>
      <c r="K11" s="36">
        <f t="shared" ref="K11" si="4">D11*J11</f>
        <v>0.22166499999639924</v>
      </c>
      <c r="L11" s="37" t="s">
        <v>0</v>
      </c>
      <c r="M11" s="38"/>
      <c r="N11" s="25"/>
    </row>
    <row r="12" spans="1:14" x14ac:dyDescent="0.55000000000000004">
      <c r="A12" s="26">
        <v>3</v>
      </c>
      <c r="B12" s="27" t="s">
        <v>35</v>
      </c>
      <c r="C12" s="39" t="s">
        <v>70</v>
      </c>
      <c r="D12" s="40">
        <v>1.008</v>
      </c>
      <c r="E12" s="30"/>
      <c r="F12" s="31"/>
      <c r="G12" s="32">
        <v>43223</v>
      </c>
      <c r="H12" s="51">
        <v>0.30324074074074076</v>
      </c>
      <c r="I12" s="34">
        <f t="shared" si="0"/>
        <v>0.21990740740147885</v>
      </c>
      <c r="J12" s="35">
        <f t="shared" si="1"/>
        <v>0.21990740740147885</v>
      </c>
      <c r="K12" s="36">
        <f t="shared" si="2"/>
        <v>0.22166666666069068</v>
      </c>
      <c r="L12" s="37" t="s">
        <v>0</v>
      </c>
      <c r="M12" s="38"/>
      <c r="N12" s="25"/>
    </row>
    <row r="13" spans="1:14" x14ac:dyDescent="0.55000000000000004">
      <c r="A13" s="26">
        <v>4</v>
      </c>
      <c r="B13" s="27" t="s">
        <v>113</v>
      </c>
      <c r="C13" s="39" t="s">
        <v>114</v>
      </c>
      <c r="D13" s="40">
        <v>0.98699999999999999</v>
      </c>
      <c r="E13" s="30"/>
      <c r="F13" s="31"/>
      <c r="G13" s="32">
        <v>43223</v>
      </c>
      <c r="H13" s="51">
        <v>0.30791666666666667</v>
      </c>
      <c r="I13" s="34">
        <f t="shared" ref="I13" si="5">IF(H13&lt;&gt;"",(G13+H13)-($J$3+$J$4),"")</f>
        <v>0.22458333332906477</v>
      </c>
      <c r="J13" s="35">
        <f t="shared" ref="J13" si="6">I13</f>
        <v>0.22458333332906477</v>
      </c>
      <c r="K13" s="36">
        <f t="shared" ref="K13" si="7">D13*J13</f>
        <v>0.22166374999578692</v>
      </c>
      <c r="L13" s="37"/>
      <c r="M13" s="38"/>
      <c r="N13" s="25"/>
    </row>
    <row r="14" spans="1:14" x14ac:dyDescent="0.55000000000000004">
      <c r="A14" s="26">
        <v>5</v>
      </c>
      <c r="B14" s="27" t="s">
        <v>39</v>
      </c>
      <c r="C14" s="39" t="s">
        <v>86</v>
      </c>
      <c r="D14" s="40">
        <v>0.98499999999999999</v>
      </c>
      <c r="E14" s="30"/>
      <c r="F14" s="31"/>
      <c r="G14" s="32">
        <v>43223</v>
      </c>
      <c r="H14" s="51">
        <v>0.30837962962962961</v>
      </c>
      <c r="I14" s="34">
        <f t="shared" si="0"/>
        <v>0.2250462962911115</v>
      </c>
      <c r="J14" s="35">
        <f t="shared" si="1"/>
        <v>0.2250462962911115</v>
      </c>
      <c r="K14" s="36">
        <f t="shared" si="2"/>
        <v>0.22167060184674484</v>
      </c>
      <c r="L14" s="37" t="s">
        <v>0</v>
      </c>
      <c r="M14" s="38"/>
      <c r="N14" s="25"/>
    </row>
    <row r="15" spans="1:14" hidden="1" x14ac:dyDescent="0.55000000000000004">
      <c r="A15" s="26">
        <v>5</v>
      </c>
      <c r="B15" s="27"/>
      <c r="C15" s="41"/>
      <c r="D15" s="40"/>
      <c r="E15" s="30"/>
      <c r="F15" s="31"/>
      <c r="G15" s="32"/>
      <c r="H15" s="51"/>
      <c r="I15" s="34" t="str">
        <f t="shared" si="0"/>
        <v/>
      </c>
      <c r="J15" s="35" t="str">
        <f t="shared" si="1"/>
        <v/>
      </c>
      <c r="K15" s="36" t="e">
        <f t="shared" si="2"/>
        <v>#VALUE!</v>
      </c>
      <c r="L15" s="37" t="s">
        <v>0</v>
      </c>
      <c r="M15" s="38"/>
      <c r="N15" s="25"/>
    </row>
    <row r="16" spans="1:14" hidden="1" x14ac:dyDescent="0.55000000000000004">
      <c r="A16" s="26">
        <v>6</v>
      </c>
      <c r="B16" s="27"/>
      <c r="C16" s="41"/>
      <c r="D16" s="40"/>
      <c r="E16" s="30"/>
      <c r="F16" s="31"/>
      <c r="G16" s="32"/>
      <c r="H16" s="51"/>
      <c r="I16" s="34" t="str">
        <f t="shared" si="0"/>
        <v/>
      </c>
      <c r="J16" s="35" t="str">
        <f t="shared" si="1"/>
        <v/>
      </c>
      <c r="K16" s="36" t="e">
        <f t="shared" si="2"/>
        <v>#VALUE!</v>
      </c>
      <c r="L16" s="37" t="s">
        <v>0</v>
      </c>
      <c r="M16" s="38"/>
      <c r="N16" s="25"/>
    </row>
    <row r="17" spans="1:14" hidden="1" x14ac:dyDescent="0.55000000000000004">
      <c r="A17" s="26">
        <v>7</v>
      </c>
      <c r="B17" s="27"/>
      <c r="C17" s="39"/>
      <c r="D17" s="40"/>
      <c r="E17" s="30"/>
      <c r="F17" s="31"/>
      <c r="G17" s="32"/>
      <c r="H17" s="51"/>
      <c r="I17" s="34" t="str">
        <f t="shared" si="0"/>
        <v/>
      </c>
      <c r="J17" s="35" t="str">
        <f t="shared" si="1"/>
        <v/>
      </c>
      <c r="K17" s="36" t="e">
        <f t="shared" si="2"/>
        <v>#VALUE!</v>
      </c>
      <c r="L17" s="37" t="s">
        <v>0</v>
      </c>
      <c r="M17" s="38"/>
      <c r="N17" s="25"/>
    </row>
    <row r="18" spans="1:14" hidden="1" x14ac:dyDescent="0.55000000000000004">
      <c r="A18" s="26">
        <v>7</v>
      </c>
      <c r="B18" s="27"/>
      <c r="C18" s="41"/>
      <c r="D18" s="40"/>
      <c r="E18" s="30"/>
      <c r="F18" s="31" t="s">
        <v>1</v>
      </c>
      <c r="G18" s="32"/>
      <c r="H18" s="51">
        <v>0.41666666666666669</v>
      </c>
      <c r="I18" s="34"/>
      <c r="J18" s="35"/>
      <c r="K18" s="36"/>
      <c r="L18" s="37" t="s">
        <v>0</v>
      </c>
      <c r="M18" s="38" t="s">
        <v>1</v>
      </c>
      <c r="N18" s="25"/>
    </row>
    <row r="19" spans="1:14" hidden="1" x14ac:dyDescent="0.55000000000000004">
      <c r="A19" s="26">
        <v>10</v>
      </c>
      <c r="B19" s="27"/>
      <c r="C19" s="41"/>
      <c r="D19" s="40"/>
      <c r="E19" s="30"/>
      <c r="F19" s="31" t="s">
        <v>1</v>
      </c>
      <c r="G19" s="32"/>
      <c r="H19" s="51">
        <v>0.41666666666666669</v>
      </c>
      <c r="I19" s="34"/>
      <c r="J19" s="35"/>
      <c r="K19" s="36"/>
      <c r="L19" s="37" t="s">
        <v>0</v>
      </c>
      <c r="M19" s="38" t="s">
        <v>1</v>
      </c>
      <c r="N19" s="25"/>
    </row>
    <row r="20" spans="1:14" hidden="1" x14ac:dyDescent="0.55000000000000004">
      <c r="A20" s="26">
        <v>11</v>
      </c>
      <c r="B20" s="27"/>
      <c r="C20" s="41"/>
      <c r="D20" s="40"/>
      <c r="E20" s="30"/>
      <c r="F20" s="31" t="s">
        <v>1</v>
      </c>
      <c r="G20" s="32"/>
      <c r="H20" s="51">
        <v>0.41666666666666669</v>
      </c>
      <c r="I20" s="34"/>
      <c r="J20" s="35"/>
      <c r="K20" s="36"/>
      <c r="L20" s="37" t="s">
        <v>0</v>
      </c>
      <c r="M20" s="38" t="s">
        <v>1</v>
      </c>
      <c r="N20" s="25"/>
    </row>
    <row r="21" spans="1:14" hidden="1" x14ac:dyDescent="0.55000000000000004">
      <c r="A21" s="26">
        <v>12</v>
      </c>
      <c r="B21" s="27"/>
      <c r="C21" s="41"/>
      <c r="D21" s="40"/>
      <c r="E21" s="30"/>
      <c r="F21" s="31" t="s">
        <v>1</v>
      </c>
      <c r="G21" s="32"/>
      <c r="H21" s="51">
        <v>0.41666666666666669</v>
      </c>
      <c r="I21" s="34"/>
      <c r="J21" s="35"/>
      <c r="K21" s="36"/>
      <c r="L21" s="37" t="s">
        <v>0</v>
      </c>
      <c r="M21" s="38" t="s">
        <v>1</v>
      </c>
      <c r="N21" s="25"/>
    </row>
    <row r="22" spans="1:14" hidden="1" x14ac:dyDescent="0.55000000000000004">
      <c r="A22" s="26">
        <v>13</v>
      </c>
      <c r="B22" s="27"/>
      <c r="C22" s="41"/>
      <c r="D22" s="40"/>
      <c r="E22" s="30"/>
      <c r="F22" s="31" t="s">
        <v>1</v>
      </c>
      <c r="G22" s="32"/>
      <c r="H22" s="51">
        <v>0.41666666666666669</v>
      </c>
      <c r="I22" s="34"/>
      <c r="J22" s="35"/>
      <c r="K22" s="36"/>
      <c r="L22" s="37" t="s">
        <v>0</v>
      </c>
      <c r="M22" s="38" t="s">
        <v>1</v>
      </c>
      <c r="N22" s="25"/>
    </row>
    <row r="23" spans="1:14" hidden="1" x14ac:dyDescent="0.55000000000000004">
      <c r="A23" s="26">
        <v>14</v>
      </c>
      <c r="B23" s="27"/>
      <c r="C23" s="41"/>
      <c r="D23" s="40"/>
      <c r="E23" s="30"/>
      <c r="F23" s="31" t="s">
        <v>1</v>
      </c>
      <c r="G23" s="32"/>
      <c r="H23" s="51">
        <v>0.41666666666666669</v>
      </c>
      <c r="I23" s="34"/>
      <c r="J23" s="35"/>
      <c r="K23" s="36"/>
      <c r="L23" s="37" t="s">
        <v>0</v>
      </c>
      <c r="M23" s="38" t="s">
        <v>1</v>
      </c>
      <c r="N23" s="25"/>
    </row>
    <row r="24" spans="1:14" hidden="1" x14ac:dyDescent="0.55000000000000004">
      <c r="A24" s="26">
        <v>15</v>
      </c>
      <c r="B24" s="27"/>
      <c r="C24" s="41" t="s">
        <v>1</v>
      </c>
      <c r="D24" s="40" t="s">
        <v>1</v>
      </c>
      <c r="E24" s="30"/>
      <c r="F24" s="31" t="s">
        <v>1</v>
      </c>
      <c r="G24" s="32"/>
      <c r="H24" s="51">
        <v>0.41666666666666669</v>
      </c>
      <c r="I24" s="34" t="s">
        <v>1</v>
      </c>
      <c r="J24" s="42" t="s">
        <v>1</v>
      </c>
      <c r="K24" s="43" t="s">
        <v>1</v>
      </c>
      <c r="L24" s="37" t="s">
        <v>0</v>
      </c>
      <c r="M24" s="38" t="s">
        <v>1</v>
      </c>
      <c r="N24" s="25"/>
    </row>
    <row r="25" spans="1:14" hidden="1" x14ac:dyDescent="0.55000000000000004">
      <c r="A25" s="26">
        <v>16</v>
      </c>
      <c r="B25" s="27"/>
      <c r="C25" s="41" t="s">
        <v>1</v>
      </c>
      <c r="D25" s="40" t="s">
        <v>1</v>
      </c>
      <c r="E25" s="30"/>
      <c r="F25" s="31" t="s">
        <v>1</v>
      </c>
      <c r="G25" s="32"/>
      <c r="H25" s="51">
        <v>0.41666666666666669</v>
      </c>
      <c r="I25" s="34" t="s">
        <v>1</v>
      </c>
      <c r="J25" s="42" t="s">
        <v>1</v>
      </c>
      <c r="K25" s="43" t="s">
        <v>1</v>
      </c>
      <c r="L25" s="37" t="s">
        <v>0</v>
      </c>
      <c r="M25" s="38" t="s">
        <v>1</v>
      </c>
      <c r="N25" s="25"/>
    </row>
    <row r="26" spans="1:14" hidden="1" x14ac:dyDescent="0.55000000000000004">
      <c r="A26" s="26">
        <v>17</v>
      </c>
      <c r="B26" s="27"/>
      <c r="C26" s="41" t="s">
        <v>1</v>
      </c>
      <c r="D26" s="40" t="s">
        <v>1</v>
      </c>
      <c r="E26" s="30"/>
      <c r="F26" s="31" t="s">
        <v>1</v>
      </c>
      <c r="G26" s="32"/>
      <c r="H26" s="51">
        <v>0.41666666666666669</v>
      </c>
      <c r="I26" s="34" t="s">
        <v>1</v>
      </c>
      <c r="J26" s="42" t="s">
        <v>1</v>
      </c>
      <c r="K26" s="43" t="s">
        <v>1</v>
      </c>
      <c r="L26" s="37" t="s">
        <v>0</v>
      </c>
      <c r="M26" s="38" t="s">
        <v>1</v>
      </c>
      <c r="N26" s="25"/>
    </row>
    <row r="27" spans="1:14" hidden="1" x14ac:dyDescent="0.55000000000000004">
      <c r="A27" s="26">
        <v>18</v>
      </c>
      <c r="B27" s="27"/>
      <c r="C27" s="41" t="s">
        <v>1</v>
      </c>
      <c r="D27" s="40" t="s">
        <v>1</v>
      </c>
      <c r="E27" s="30"/>
      <c r="F27" s="31" t="s">
        <v>1</v>
      </c>
      <c r="G27" s="32"/>
      <c r="H27" s="51">
        <v>0.41666666666666669</v>
      </c>
      <c r="I27" s="34" t="s">
        <v>1</v>
      </c>
      <c r="J27" s="42" t="s">
        <v>1</v>
      </c>
      <c r="K27" s="43" t="s">
        <v>1</v>
      </c>
      <c r="L27" s="37" t="s">
        <v>0</v>
      </c>
      <c r="M27" s="38" t="s">
        <v>1</v>
      </c>
      <c r="N27" s="25"/>
    </row>
    <row r="28" spans="1:14" hidden="1" x14ac:dyDescent="0.55000000000000004">
      <c r="A28" s="26">
        <v>19</v>
      </c>
      <c r="B28" s="27"/>
      <c r="C28" s="41" t="s">
        <v>1</v>
      </c>
      <c r="D28" s="40" t="s">
        <v>1</v>
      </c>
      <c r="E28" s="30"/>
      <c r="F28" s="31" t="s">
        <v>1</v>
      </c>
      <c r="G28" s="32"/>
      <c r="H28" s="51">
        <v>0.41666666666666669</v>
      </c>
      <c r="I28" s="34" t="s">
        <v>1</v>
      </c>
      <c r="J28" s="42" t="s">
        <v>1</v>
      </c>
      <c r="K28" s="43" t="s">
        <v>1</v>
      </c>
      <c r="L28" s="37" t="s">
        <v>0</v>
      </c>
      <c r="M28" s="38" t="s">
        <v>1</v>
      </c>
      <c r="N28" s="25"/>
    </row>
    <row r="29" spans="1:14" hidden="1" x14ac:dyDescent="0.55000000000000004">
      <c r="A29" s="26">
        <v>20</v>
      </c>
      <c r="B29" s="27"/>
      <c r="C29" s="41" t="s">
        <v>1</v>
      </c>
      <c r="D29" s="40" t="s">
        <v>1</v>
      </c>
      <c r="E29" s="30"/>
      <c r="F29" s="31" t="s">
        <v>1</v>
      </c>
      <c r="G29" s="32"/>
      <c r="H29" s="51">
        <v>0.41666666666666669</v>
      </c>
      <c r="I29" s="34" t="s">
        <v>1</v>
      </c>
      <c r="J29" s="42" t="s">
        <v>1</v>
      </c>
      <c r="K29" s="43" t="s">
        <v>1</v>
      </c>
      <c r="L29" s="37" t="s">
        <v>0</v>
      </c>
      <c r="M29" s="38" t="s">
        <v>1</v>
      </c>
      <c r="N29" s="25"/>
    </row>
    <row r="30" spans="1:14" hidden="1" x14ac:dyDescent="0.55000000000000004">
      <c r="A30" s="26">
        <v>21</v>
      </c>
      <c r="B30" s="27"/>
      <c r="C30" s="41" t="s">
        <v>1</v>
      </c>
      <c r="D30" s="40" t="s">
        <v>1</v>
      </c>
      <c r="E30" s="30"/>
      <c r="F30" s="31" t="s">
        <v>1</v>
      </c>
      <c r="G30" s="32"/>
      <c r="H30" s="51">
        <v>0.41666666666666669</v>
      </c>
      <c r="I30" s="34" t="s">
        <v>1</v>
      </c>
      <c r="J30" s="42" t="s">
        <v>1</v>
      </c>
      <c r="K30" s="43" t="s">
        <v>1</v>
      </c>
      <c r="L30" s="37" t="s">
        <v>0</v>
      </c>
      <c r="M30" s="38" t="s">
        <v>1</v>
      </c>
      <c r="N30" s="25"/>
    </row>
    <row r="31" spans="1:14" hidden="1" x14ac:dyDescent="0.55000000000000004">
      <c r="A31" s="26">
        <v>22</v>
      </c>
      <c r="B31" s="27"/>
      <c r="C31" s="41" t="s">
        <v>1</v>
      </c>
      <c r="D31" s="40" t="s">
        <v>1</v>
      </c>
      <c r="E31" s="30"/>
      <c r="F31" s="31" t="s">
        <v>1</v>
      </c>
      <c r="G31" s="32"/>
      <c r="H31" s="51">
        <v>0.41666666666666669</v>
      </c>
      <c r="I31" s="34" t="s">
        <v>1</v>
      </c>
      <c r="J31" s="42" t="s">
        <v>1</v>
      </c>
      <c r="K31" s="43" t="s">
        <v>1</v>
      </c>
      <c r="L31" s="37" t="s">
        <v>0</v>
      </c>
      <c r="M31" s="38" t="s">
        <v>1</v>
      </c>
      <c r="N31" s="25"/>
    </row>
    <row r="32" spans="1:14" hidden="1" x14ac:dyDescent="0.55000000000000004">
      <c r="A32" s="26">
        <v>23</v>
      </c>
      <c r="B32" s="27"/>
      <c r="C32" s="41" t="s">
        <v>1</v>
      </c>
      <c r="D32" s="40" t="s">
        <v>1</v>
      </c>
      <c r="E32" s="30"/>
      <c r="F32" s="31" t="s">
        <v>1</v>
      </c>
      <c r="G32" s="32"/>
      <c r="H32" s="51">
        <v>0.41666666666666669</v>
      </c>
      <c r="I32" s="34" t="s">
        <v>1</v>
      </c>
      <c r="J32" s="42" t="s">
        <v>1</v>
      </c>
      <c r="K32" s="43" t="s">
        <v>1</v>
      </c>
      <c r="L32" s="37" t="s">
        <v>0</v>
      </c>
      <c r="M32" s="38" t="s">
        <v>1</v>
      </c>
      <c r="N32" s="25"/>
    </row>
    <row r="33" spans="1:14" hidden="1" x14ac:dyDescent="0.55000000000000004">
      <c r="A33" s="26">
        <v>24</v>
      </c>
      <c r="B33" s="27"/>
      <c r="C33" s="41" t="s">
        <v>1</v>
      </c>
      <c r="D33" s="40" t="s">
        <v>1</v>
      </c>
      <c r="E33" s="30"/>
      <c r="F33" s="31" t="s">
        <v>1</v>
      </c>
      <c r="G33" s="32"/>
      <c r="H33" s="51">
        <v>0.41666666666666669</v>
      </c>
      <c r="I33" s="34" t="s">
        <v>1</v>
      </c>
      <c r="J33" s="42" t="s">
        <v>1</v>
      </c>
      <c r="K33" s="43" t="s">
        <v>1</v>
      </c>
      <c r="L33" s="37" t="s">
        <v>0</v>
      </c>
      <c r="M33" s="38" t="s">
        <v>1</v>
      </c>
      <c r="N33" s="25"/>
    </row>
    <row r="34" spans="1:14" hidden="1" x14ac:dyDescent="0.55000000000000004">
      <c r="A34" s="26">
        <v>25</v>
      </c>
      <c r="B34" s="27"/>
      <c r="C34" s="41" t="s">
        <v>1</v>
      </c>
      <c r="D34" s="40" t="s">
        <v>1</v>
      </c>
      <c r="E34" s="30"/>
      <c r="F34" s="31" t="s">
        <v>1</v>
      </c>
      <c r="G34" s="32"/>
      <c r="H34" s="51">
        <v>0.41666666666666669</v>
      </c>
      <c r="I34" s="34" t="s">
        <v>1</v>
      </c>
      <c r="J34" s="42" t="s">
        <v>1</v>
      </c>
      <c r="K34" s="43" t="s">
        <v>1</v>
      </c>
      <c r="L34" s="37" t="s">
        <v>0</v>
      </c>
      <c r="M34" s="38" t="s">
        <v>1</v>
      </c>
      <c r="N34" s="25"/>
    </row>
    <row r="35" spans="1:14" hidden="1" x14ac:dyDescent="0.55000000000000004">
      <c r="A35" s="26">
        <v>26</v>
      </c>
      <c r="B35" s="27"/>
      <c r="C35" s="41" t="s">
        <v>1</v>
      </c>
      <c r="D35" s="40" t="s">
        <v>1</v>
      </c>
      <c r="E35" s="44"/>
      <c r="F35" s="31" t="s">
        <v>1</v>
      </c>
      <c r="G35" s="32"/>
      <c r="H35" s="51">
        <v>0.41666666666666669</v>
      </c>
      <c r="I35" s="34" t="s">
        <v>1</v>
      </c>
      <c r="J35" s="42" t="s">
        <v>1</v>
      </c>
      <c r="K35" s="43" t="s">
        <v>1</v>
      </c>
      <c r="L35" s="37" t="s">
        <v>0</v>
      </c>
      <c r="M35" s="38" t="s">
        <v>1</v>
      </c>
      <c r="N35" s="25"/>
    </row>
    <row r="36" spans="1:14" hidden="1" x14ac:dyDescent="0.55000000000000004">
      <c r="A36" s="26">
        <v>27</v>
      </c>
      <c r="B36" s="27"/>
      <c r="C36" s="39" t="s">
        <v>1</v>
      </c>
      <c r="D36" s="40" t="s">
        <v>1</v>
      </c>
      <c r="E36" s="44"/>
      <c r="F36" s="31" t="s">
        <v>1</v>
      </c>
      <c r="G36" s="32"/>
      <c r="H36" s="51">
        <v>0.41666666666666669</v>
      </c>
      <c r="I36" s="34" t="s">
        <v>1</v>
      </c>
      <c r="J36" s="42" t="s">
        <v>1</v>
      </c>
      <c r="K36" s="43" t="s">
        <v>1</v>
      </c>
      <c r="L36" s="37" t="s">
        <v>0</v>
      </c>
      <c r="M36" s="38" t="s">
        <v>1</v>
      </c>
      <c r="N36" s="25"/>
    </row>
    <row r="37" spans="1:14" hidden="1" x14ac:dyDescent="0.55000000000000004">
      <c r="A37" s="26">
        <v>28</v>
      </c>
      <c r="B37" s="27"/>
      <c r="C37" s="41" t="s">
        <v>1</v>
      </c>
      <c r="D37" s="40" t="s">
        <v>1</v>
      </c>
      <c r="E37" s="44"/>
      <c r="F37" s="31" t="s">
        <v>1</v>
      </c>
      <c r="G37" s="32"/>
      <c r="H37" s="51">
        <v>0.41666666666666669</v>
      </c>
      <c r="I37" s="34" t="s">
        <v>1</v>
      </c>
      <c r="J37" s="42" t="s">
        <v>1</v>
      </c>
      <c r="K37" s="43" t="s">
        <v>1</v>
      </c>
      <c r="L37" s="37" t="s">
        <v>0</v>
      </c>
      <c r="M37" s="38" t="s">
        <v>1</v>
      </c>
      <c r="N37" s="25"/>
    </row>
    <row r="38" spans="1:14" hidden="1" x14ac:dyDescent="0.55000000000000004">
      <c r="A38" s="26">
        <v>29</v>
      </c>
      <c r="B38" s="27"/>
      <c r="C38" s="39" t="s">
        <v>1</v>
      </c>
      <c r="D38" s="40" t="s">
        <v>1</v>
      </c>
      <c r="E38" s="44"/>
      <c r="F38" s="31" t="s">
        <v>1</v>
      </c>
      <c r="G38" s="32"/>
      <c r="H38" s="51">
        <v>0.41666666666666669</v>
      </c>
      <c r="I38" s="34" t="s">
        <v>1</v>
      </c>
      <c r="J38" s="42" t="s">
        <v>1</v>
      </c>
      <c r="K38" s="43" t="s">
        <v>1</v>
      </c>
      <c r="L38" s="37" t="s">
        <v>0</v>
      </c>
      <c r="M38" s="38" t="s">
        <v>1</v>
      </c>
      <c r="N38" s="25"/>
    </row>
    <row r="39" spans="1:14" hidden="1" x14ac:dyDescent="0.55000000000000004">
      <c r="A39" s="26">
        <v>30</v>
      </c>
      <c r="B39" s="27"/>
      <c r="C39" s="41" t="s">
        <v>1</v>
      </c>
      <c r="D39" s="40" t="s">
        <v>1</v>
      </c>
      <c r="E39" s="44"/>
      <c r="F39" s="31" t="s">
        <v>1</v>
      </c>
      <c r="G39" s="32"/>
      <c r="H39" s="51">
        <v>0.41666666666666669</v>
      </c>
      <c r="I39" s="34" t="s">
        <v>1</v>
      </c>
      <c r="J39" s="42" t="s">
        <v>1</v>
      </c>
      <c r="K39" s="43" t="s">
        <v>1</v>
      </c>
      <c r="L39" s="37" t="s">
        <v>0</v>
      </c>
      <c r="M39" s="38" t="s">
        <v>1</v>
      </c>
      <c r="N39" s="25"/>
    </row>
    <row r="40" spans="1:14" x14ac:dyDescent="0.55000000000000004">
      <c r="A40" s="26"/>
      <c r="B40" s="27"/>
      <c r="C40" s="41"/>
      <c r="D40" s="40"/>
      <c r="E40" s="44"/>
      <c r="F40" s="31"/>
      <c r="G40" s="32"/>
      <c r="H40" s="33"/>
      <c r="I40" s="34"/>
      <c r="J40" s="42"/>
      <c r="K40" s="43"/>
      <c r="L40" s="37"/>
      <c r="M40" s="38"/>
      <c r="N40" s="25"/>
    </row>
    <row r="41" spans="1:14" x14ac:dyDescent="0.55000000000000004">
      <c r="A41" s="1"/>
      <c r="B41" s="45"/>
      <c r="C41" s="8"/>
      <c r="D41" s="8"/>
      <c r="E41" s="9"/>
      <c r="F41" s="9"/>
      <c r="G41" s="9"/>
      <c r="H41" s="9"/>
      <c r="I41" s="9"/>
      <c r="J41" s="9"/>
      <c r="K41" s="108" t="s">
        <v>12</v>
      </c>
      <c r="L41" s="108"/>
      <c r="M41" s="46"/>
      <c r="N41" s="9"/>
    </row>
    <row r="42" spans="1:14" s="54" customFormat="1" ht="22.5" customHeight="1" x14ac:dyDescent="0.6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spans="1:14" s="54" customFormat="1" ht="64.5" customHeight="1" x14ac:dyDescent="0.65">
      <c r="A43" s="53"/>
      <c r="N43" s="53"/>
    </row>
    <row r="44" spans="1:14" s="54" customFormat="1" ht="29" x14ac:dyDescent="0.85">
      <c r="A44" s="53"/>
      <c r="B44" s="102" t="s">
        <v>93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53"/>
    </row>
    <row r="45" spans="1:14" s="91" customFormat="1" x14ac:dyDescent="0.55000000000000004">
      <c r="A45" s="90"/>
      <c r="I45" s="103" t="s">
        <v>72</v>
      </c>
      <c r="J45" s="103"/>
      <c r="K45" s="103"/>
      <c r="L45" s="94">
        <v>8.3333333333333329E-2</v>
      </c>
      <c r="N45" s="90"/>
    </row>
    <row r="46" spans="1:14" s="91" customFormat="1" x14ac:dyDescent="0.55000000000000004">
      <c r="A46" s="90"/>
      <c r="G46" s="104">
        <v>43223</v>
      </c>
      <c r="H46" s="104"/>
      <c r="I46" s="103" t="s">
        <v>73</v>
      </c>
      <c r="J46" s="103"/>
      <c r="K46" s="103"/>
      <c r="L46" s="94">
        <v>0.6875</v>
      </c>
      <c r="N46" s="90"/>
    </row>
    <row r="47" spans="1:14" s="54" customFormat="1" ht="11.25" customHeight="1" thickBot="1" x14ac:dyDescent="0.7">
      <c r="A47" s="56"/>
      <c r="B47" s="57"/>
      <c r="C47" s="58"/>
      <c r="F47" s="59"/>
      <c r="G47" s="55"/>
      <c r="I47" s="55"/>
      <c r="J47" s="60"/>
      <c r="K47" s="60"/>
      <c r="N47" s="53"/>
    </row>
    <row r="48" spans="1:14" s="54" customFormat="1" ht="22.5" x14ac:dyDescent="0.65">
      <c r="A48" s="56"/>
      <c r="B48" s="80" t="s">
        <v>81</v>
      </c>
      <c r="C48" s="81" t="s">
        <v>82</v>
      </c>
      <c r="D48" s="81" t="s">
        <v>83</v>
      </c>
      <c r="E48" s="81"/>
      <c r="F48" s="81" t="s">
        <v>24</v>
      </c>
      <c r="G48" s="81"/>
      <c r="H48" s="61" t="s">
        <v>74</v>
      </c>
      <c r="I48" s="61" t="s">
        <v>8</v>
      </c>
      <c r="J48" s="61" t="s">
        <v>75</v>
      </c>
      <c r="K48" s="61" t="s">
        <v>76</v>
      </c>
      <c r="L48" s="61" t="s">
        <v>77</v>
      </c>
      <c r="M48" s="62" t="s">
        <v>25</v>
      </c>
      <c r="N48" s="53"/>
    </row>
    <row r="49" spans="1:14" s="54" customFormat="1" ht="18.75" customHeight="1" x14ac:dyDescent="0.65">
      <c r="A49" s="56">
        <v>1</v>
      </c>
      <c r="B49" s="82" t="s">
        <v>94</v>
      </c>
      <c r="C49" s="83" t="s">
        <v>95</v>
      </c>
      <c r="D49" s="95">
        <v>1.07</v>
      </c>
      <c r="E49" s="97"/>
      <c r="F49" s="97"/>
      <c r="G49" s="92">
        <v>43223</v>
      </c>
      <c r="H49" s="93">
        <v>0.29166666666666669</v>
      </c>
      <c r="I49" s="100">
        <f t="shared" ref="I49:I55" si="8">IF(G49="","",H49-$L$45)</f>
        <v>0.20833333333333337</v>
      </c>
      <c r="J49" s="101">
        <f t="shared" ref="J49:J55" si="9">I49</f>
        <v>0.20833333333333337</v>
      </c>
      <c r="K49" s="86">
        <f t="shared" ref="K49:K55" si="10">D49*J49</f>
        <v>0.22291666666666671</v>
      </c>
      <c r="L49" s="98"/>
      <c r="M49" s="99"/>
      <c r="N49" s="53"/>
    </row>
    <row r="50" spans="1:14" s="54" customFormat="1" ht="18.75" customHeight="1" x14ac:dyDescent="0.65">
      <c r="A50" s="56">
        <v>2</v>
      </c>
      <c r="B50" s="82" t="s">
        <v>41</v>
      </c>
      <c r="C50" s="88" t="s">
        <v>96</v>
      </c>
      <c r="D50" s="95">
        <v>1.0349999999999999</v>
      </c>
      <c r="E50" s="97"/>
      <c r="F50" s="97"/>
      <c r="G50" s="92">
        <v>43223</v>
      </c>
      <c r="H50" s="93">
        <v>0.29871175523349441</v>
      </c>
      <c r="I50" s="100">
        <f t="shared" si="8"/>
        <v>0.2153784219001611</v>
      </c>
      <c r="J50" s="101">
        <f t="shared" si="9"/>
        <v>0.2153784219001611</v>
      </c>
      <c r="K50" s="86">
        <f t="shared" si="10"/>
        <v>0.22291666666666671</v>
      </c>
      <c r="L50" s="98"/>
      <c r="M50" s="99"/>
      <c r="N50" s="53"/>
    </row>
    <row r="51" spans="1:14" s="54" customFormat="1" ht="18.75" customHeight="1" x14ac:dyDescent="0.65">
      <c r="A51" s="56">
        <v>3</v>
      </c>
      <c r="B51" s="82" t="s">
        <v>84</v>
      </c>
      <c r="C51" s="83" t="s">
        <v>85</v>
      </c>
      <c r="D51" s="95">
        <v>1.022</v>
      </c>
      <c r="E51" s="97"/>
      <c r="F51" s="97"/>
      <c r="G51" s="92">
        <v>43223</v>
      </c>
      <c r="H51" s="93">
        <v>0.30145140247879976</v>
      </c>
      <c r="I51" s="100">
        <f t="shared" si="8"/>
        <v>0.21811806914546644</v>
      </c>
      <c r="J51" s="101">
        <f t="shared" si="9"/>
        <v>0.21811806914546644</v>
      </c>
      <c r="K51" s="86">
        <f t="shared" si="10"/>
        <v>0.22291666666666671</v>
      </c>
      <c r="L51" s="98"/>
      <c r="M51" s="99"/>
      <c r="N51" s="53"/>
    </row>
    <row r="52" spans="1:14" s="54" customFormat="1" ht="18.75" customHeight="1" x14ac:dyDescent="0.65">
      <c r="A52" s="56">
        <v>4</v>
      </c>
      <c r="B52" s="82" t="s">
        <v>109</v>
      </c>
      <c r="C52" s="83" t="s">
        <v>110</v>
      </c>
      <c r="D52" s="95">
        <v>1.014</v>
      </c>
      <c r="E52" s="97"/>
      <c r="F52" s="97"/>
      <c r="G52" s="92">
        <v>43223</v>
      </c>
      <c r="H52" s="93">
        <v>0.3031712962962963</v>
      </c>
      <c r="I52" s="100">
        <f t="shared" ref="I52" si="11">IF(G52="","",H52-$L$45)</f>
        <v>0.21983796296296299</v>
      </c>
      <c r="J52" s="101">
        <f t="shared" ref="J52" si="12">I52</f>
        <v>0.21983796296296299</v>
      </c>
      <c r="K52" s="86">
        <f t="shared" ref="K52" si="13">D52*J52</f>
        <v>0.22291569444444448</v>
      </c>
      <c r="L52" s="98"/>
      <c r="M52" s="99"/>
      <c r="N52" s="53"/>
    </row>
    <row r="53" spans="1:14" s="54" customFormat="1" ht="18.75" customHeight="1" x14ac:dyDescent="0.65">
      <c r="A53" s="56">
        <v>5</v>
      </c>
      <c r="B53" s="82" t="s">
        <v>97</v>
      </c>
      <c r="C53" s="83" t="s">
        <v>98</v>
      </c>
      <c r="D53" s="95">
        <v>1.0089999999999999</v>
      </c>
      <c r="E53" s="97"/>
      <c r="F53" s="97"/>
      <c r="G53" s="92">
        <v>43223</v>
      </c>
      <c r="H53" s="93">
        <v>0.30426164519326071</v>
      </c>
      <c r="I53" s="100">
        <f t="shared" si="8"/>
        <v>0.2209283118599274</v>
      </c>
      <c r="J53" s="101">
        <f t="shared" si="9"/>
        <v>0.2209283118599274</v>
      </c>
      <c r="K53" s="86">
        <f t="shared" si="10"/>
        <v>0.22291666666666671</v>
      </c>
      <c r="L53" s="98"/>
      <c r="M53" s="99"/>
      <c r="N53" s="53"/>
    </row>
    <row r="54" spans="1:14" s="54" customFormat="1" ht="18.75" customHeight="1" x14ac:dyDescent="0.65">
      <c r="A54" s="56">
        <v>6</v>
      </c>
      <c r="B54" s="82" t="s">
        <v>99</v>
      </c>
      <c r="C54" s="83" t="s">
        <v>100</v>
      </c>
      <c r="D54" s="95">
        <v>0.998</v>
      </c>
      <c r="E54" s="97"/>
      <c r="F54" s="97"/>
      <c r="G54" s="92">
        <v>43223</v>
      </c>
      <c r="H54" s="93">
        <v>0.30669672678690713</v>
      </c>
      <c r="I54" s="100">
        <f t="shared" si="8"/>
        <v>0.22336339345357381</v>
      </c>
      <c r="J54" s="101">
        <f t="shared" si="9"/>
        <v>0.22336339345357381</v>
      </c>
      <c r="K54" s="86">
        <f t="shared" si="10"/>
        <v>0.22291666666666665</v>
      </c>
      <c r="L54" s="98"/>
      <c r="M54" s="99"/>
      <c r="N54" s="53"/>
    </row>
    <row r="55" spans="1:14" s="54" customFormat="1" ht="18.75" customHeight="1" x14ac:dyDescent="0.65">
      <c r="A55" s="56">
        <v>7</v>
      </c>
      <c r="B55" s="82" t="s">
        <v>43</v>
      </c>
      <c r="C55" s="89" t="s">
        <v>44</v>
      </c>
      <c r="D55" s="96">
        <v>0.995</v>
      </c>
      <c r="E55" s="97"/>
      <c r="F55" s="97"/>
      <c r="G55" s="92">
        <v>43223</v>
      </c>
      <c r="H55" s="93">
        <v>0.30737018425460633</v>
      </c>
      <c r="I55" s="100">
        <f t="shared" si="8"/>
        <v>0.22403685092127301</v>
      </c>
      <c r="J55" s="101">
        <f t="shared" si="9"/>
        <v>0.22403685092127301</v>
      </c>
      <c r="K55" s="86">
        <f t="shared" si="10"/>
        <v>0.22291666666666665</v>
      </c>
      <c r="L55" s="98"/>
      <c r="M55" s="99"/>
      <c r="N55" s="53"/>
    </row>
    <row r="56" spans="1:14" s="54" customFormat="1" ht="18.75" customHeight="1" x14ac:dyDescent="0.65">
      <c r="A56" s="56">
        <v>8</v>
      </c>
      <c r="B56" s="82" t="s">
        <v>78</v>
      </c>
      <c r="C56" s="83" t="s">
        <v>91</v>
      </c>
      <c r="D56" s="95">
        <v>0.99199999999999999</v>
      </c>
      <c r="E56" s="97"/>
      <c r="F56" s="97"/>
      <c r="G56" s="92">
        <v>43223</v>
      </c>
      <c r="H56" s="93">
        <v>0.30804771505376344</v>
      </c>
      <c r="I56" s="100">
        <f t="shared" ref="I56:I63" si="14">IF(G56="","",H56-$L$45)</f>
        <v>0.22471438172043012</v>
      </c>
      <c r="J56" s="101">
        <f t="shared" ref="J56:J63" si="15">I56</f>
        <v>0.22471438172043012</v>
      </c>
      <c r="K56" s="86">
        <f t="shared" ref="K56:K63" si="16">D56*J56</f>
        <v>0.22291666666666668</v>
      </c>
      <c r="L56" s="98"/>
      <c r="M56" s="99"/>
      <c r="N56" s="53"/>
    </row>
    <row r="57" spans="1:14" s="54" customFormat="1" ht="18.75" customHeight="1" x14ac:dyDescent="0.65">
      <c r="A57" s="56">
        <v>9</v>
      </c>
      <c r="B57" s="82" t="s">
        <v>33</v>
      </c>
      <c r="C57" s="83" t="s">
        <v>34</v>
      </c>
      <c r="D57" s="95">
        <v>0.98799999999999999</v>
      </c>
      <c r="E57" s="97"/>
      <c r="F57" s="97"/>
      <c r="G57" s="92">
        <v>43223</v>
      </c>
      <c r="H57" s="93">
        <v>0.30895748987854249</v>
      </c>
      <c r="I57" s="100">
        <f t="shared" si="14"/>
        <v>0.22562415654520918</v>
      </c>
      <c r="J57" s="101">
        <f t="shared" si="15"/>
        <v>0.22562415654520918</v>
      </c>
      <c r="K57" s="86">
        <f t="shared" si="16"/>
        <v>0.22291666666666665</v>
      </c>
      <c r="L57" s="98"/>
      <c r="M57" s="99"/>
      <c r="N57" s="53"/>
    </row>
    <row r="58" spans="1:14" s="54" customFormat="1" ht="18.75" customHeight="1" x14ac:dyDescent="0.65">
      <c r="A58" s="56">
        <v>10</v>
      </c>
      <c r="B58" s="82" t="s">
        <v>107</v>
      </c>
      <c r="C58" s="83" t="s">
        <v>108</v>
      </c>
      <c r="D58" s="95">
        <v>0.98599999999999999</v>
      </c>
      <c r="E58" s="97"/>
      <c r="F58" s="97"/>
      <c r="G58" s="92">
        <v>43223</v>
      </c>
      <c r="H58" s="93">
        <v>0.30940972222222224</v>
      </c>
      <c r="I58" s="100">
        <f t="shared" ref="I58" si="17">IF(G58="","",H58-$L$45)</f>
        <v>0.22607638888888892</v>
      </c>
      <c r="J58" s="101">
        <f t="shared" ref="J58" si="18">I58</f>
        <v>0.22607638888888892</v>
      </c>
      <c r="K58" s="86">
        <f t="shared" ref="K58" si="19">D58*J58</f>
        <v>0.22291131944444448</v>
      </c>
      <c r="L58" s="98"/>
      <c r="M58" s="99"/>
      <c r="N58" s="53"/>
    </row>
    <row r="59" spans="1:14" s="54" customFormat="1" ht="18.75" customHeight="1" x14ac:dyDescent="0.65">
      <c r="A59" s="56">
        <v>11</v>
      </c>
      <c r="B59" s="82" t="s">
        <v>101</v>
      </c>
      <c r="C59" s="83" t="s">
        <v>102</v>
      </c>
      <c r="D59" s="95">
        <v>0.97</v>
      </c>
      <c r="E59" s="97"/>
      <c r="F59" s="97"/>
      <c r="G59" s="92">
        <v>43223</v>
      </c>
      <c r="H59" s="93">
        <v>0.31314432989690721</v>
      </c>
      <c r="I59" s="100">
        <f t="shared" si="14"/>
        <v>0.2298109965635739</v>
      </c>
      <c r="J59" s="101">
        <f t="shared" si="15"/>
        <v>0.2298109965635739</v>
      </c>
      <c r="K59" s="86">
        <f t="shared" si="16"/>
        <v>0.22291666666666668</v>
      </c>
      <c r="L59" s="98"/>
      <c r="M59" s="99"/>
      <c r="N59" s="53"/>
    </row>
    <row r="60" spans="1:14" s="54" customFormat="1" ht="18.75" customHeight="1" x14ac:dyDescent="0.65">
      <c r="A60" s="56">
        <v>12</v>
      </c>
      <c r="B60" s="82" t="s">
        <v>103</v>
      </c>
      <c r="C60" s="89" t="s">
        <v>104</v>
      </c>
      <c r="D60" s="96">
        <v>0.95199999999999996</v>
      </c>
      <c r="E60" s="97"/>
      <c r="F60" s="97"/>
      <c r="G60" s="92">
        <v>43223</v>
      </c>
      <c r="H60" s="93">
        <v>0.31748949579831937</v>
      </c>
      <c r="I60" s="100">
        <f t="shared" si="14"/>
        <v>0.23415616246498605</v>
      </c>
      <c r="J60" s="101">
        <f t="shared" si="15"/>
        <v>0.23415616246498605</v>
      </c>
      <c r="K60" s="86">
        <f t="shared" si="16"/>
        <v>0.22291666666666671</v>
      </c>
      <c r="L60" s="98"/>
      <c r="M60" s="99"/>
      <c r="N60" s="53"/>
    </row>
    <row r="61" spans="1:14" s="54" customFormat="1" ht="18.75" customHeight="1" x14ac:dyDescent="0.65">
      <c r="A61" s="56">
        <v>13</v>
      </c>
      <c r="B61" s="82" t="s">
        <v>105</v>
      </c>
      <c r="C61" s="83" t="s">
        <v>106</v>
      </c>
      <c r="D61" s="95">
        <v>0.95199999999999996</v>
      </c>
      <c r="E61" s="97"/>
      <c r="F61" s="97"/>
      <c r="G61" s="92">
        <v>43223</v>
      </c>
      <c r="H61" s="93">
        <v>0.31748949579831937</v>
      </c>
      <c r="I61" s="100">
        <f t="shared" si="14"/>
        <v>0.23415616246498605</v>
      </c>
      <c r="J61" s="101">
        <f t="shared" si="15"/>
        <v>0.23415616246498605</v>
      </c>
      <c r="K61" s="86">
        <f t="shared" si="16"/>
        <v>0.22291666666666671</v>
      </c>
      <c r="L61" s="98"/>
      <c r="M61" s="99"/>
      <c r="N61" s="53"/>
    </row>
    <row r="62" spans="1:14" s="54" customFormat="1" ht="18.75" customHeight="1" x14ac:dyDescent="0.65">
      <c r="A62" s="56">
        <v>14</v>
      </c>
      <c r="B62" s="82" t="s">
        <v>79</v>
      </c>
      <c r="C62" s="83" t="s">
        <v>80</v>
      </c>
      <c r="D62" s="95">
        <v>0.95099999999999996</v>
      </c>
      <c r="E62" s="97"/>
      <c r="F62" s="97"/>
      <c r="G62" s="92">
        <v>43223</v>
      </c>
      <c r="H62" s="93">
        <v>0.31773571678934459</v>
      </c>
      <c r="I62" s="100">
        <f t="shared" si="14"/>
        <v>0.23440238345601128</v>
      </c>
      <c r="J62" s="101">
        <f t="shared" si="15"/>
        <v>0.23440238345601128</v>
      </c>
      <c r="K62" s="86">
        <f t="shared" si="16"/>
        <v>0.22291666666666671</v>
      </c>
      <c r="L62" s="98"/>
      <c r="M62" s="99"/>
      <c r="N62" s="53"/>
    </row>
    <row r="63" spans="1:14" s="91" customFormat="1" ht="18.75" customHeight="1" x14ac:dyDescent="0.55000000000000004">
      <c r="A63" s="56">
        <v>15</v>
      </c>
      <c r="B63" s="82" t="s">
        <v>89</v>
      </c>
      <c r="C63" s="83" t="s">
        <v>90</v>
      </c>
      <c r="D63" s="95">
        <v>0.94</v>
      </c>
      <c r="E63" s="84"/>
      <c r="F63" s="85"/>
      <c r="G63" s="92">
        <v>43223</v>
      </c>
      <c r="H63" s="93">
        <v>0.32047872340425537</v>
      </c>
      <c r="I63" s="100">
        <f t="shared" si="14"/>
        <v>0.23714539007092206</v>
      </c>
      <c r="J63" s="101">
        <f t="shared" si="15"/>
        <v>0.23714539007092206</v>
      </c>
      <c r="K63" s="86">
        <f t="shared" si="16"/>
        <v>0.22291666666666674</v>
      </c>
      <c r="L63" s="84"/>
      <c r="M63" s="87"/>
      <c r="N63" s="90"/>
    </row>
    <row r="64" spans="1:14" s="91" customFormat="1" ht="18.75" customHeight="1" x14ac:dyDescent="0.55000000000000004">
      <c r="A64" s="56">
        <v>16</v>
      </c>
      <c r="B64" s="82" t="s">
        <v>111</v>
      </c>
      <c r="C64" s="83" t="s">
        <v>112</v>
      </c>
      <c r="D64" s="95">
        <v>0.93799999999999994</v>
      </c>
      <c r="E64" s="84"/>
      <c r="F64" s="85"/>
      <c r="G64" s="92">
        <v>43223</v>
      </c>
      <c r="H64" s="93">
        <v>0.32098379629629631</v>
      </c>
      <c r="I64" s="100">
        <f t="shared" ref="I64" si="20">IF(G64="","",H64-$L$45)</f>
        <v>0.23765046296296299</v>
      </c>
      <c r="J64" s="101">
        <f t="shared" ref="J64" si="21">I64</f>
        <v>0.23765046296296299</v>
      </c>
      <c r="K64" s="86">
        <f t="shared" ref="K64" si="22">D64*J64</f>
        <v>0.22291613425925927</v>
      </c>
      <c r="L64" s="84"/>
      <c r="M64" s="87"/>
      <c r="N64" s="90"/>
    </row>
    <row r="65" spans="1:14" s="54" customFormat="1" ht="18.75" customHeight="1" x14ac:dyDescent="0.65">
      <c r="A65" s="56"/>
      <c r="B65" s="72"/>
      <c r="C65" s="66"/>
      <c r="D65" s="67"/>
      <c r="E65" s="67"/>
      <c r="F65" s="68"/>
      <c r="G65" s="69"/>
      <c r="H65" s="70"/>
      <c r="I65" s="63"/>
      <c r="J65" s="64"/>
      <c r="K65" s="65"/>
      <c r="L65" s="67"/>
      <c r="M65" s="71"/>
      <c r="N65" s="53"/>
    </row>
    <row r="66" spans="1:14" s="54" customFormat="1" ht="7.5" customHeight="1" x14ac:dyDescent="0.65">
      <c r="A66" s="53"/>
      <c r="B66" s="73"/>
      <c r="C66" s="73"/>
      <c r="D66" s="53"/>
      <c r="E66" s="53"/>
      <c r="F66" s="74"/>
      <c r="G66" s="75"/>
      <c r="H66" s="76"/>
      <c r="I66" s="77"/>
      <c r="J66" s="78"/>
      <c r="K66" s="78"/>
      <c r="L66" s="53"/>
      <c r="M66" s="79"/>
      <c r="N66" s="53"/>
    </row>
    <row r="67" spans="1:14" ht="22.5" customHeight="1" x14ac:dyDescent="0.65">
      <c r="A67" s="53"/>
      <c r="B67" s="53"/>
      <c r="C67" s="105"/>
      <c r="D67" s="105"/>
      <c r="E67" s="105"/>
      <c r="F67" s="53"/>
      <c r="G67" s="53"/>
      <c r="H67" s="53"/>
      <c r="I67" s="53"/>
      <c r="J67" s="106"/>
      <c r="K67" s="106"/>
      <c r="L67" s="106"/>
      <c r="M67" s="106"/>
      <c r="N67" s="53"/>
    </row>
  </sheetData>
  <mergeCells count="18">
    <mergeCell ref="B2:H2"/>
    <mergeCell ref="K41:L41"/>
    <mergeCell ref="D6:H6"/>
    <mergeCell ref="D3:H3"/>
    <mergeCell ref="J3:K3"/>
    <mergeCell ref="D4:H4"/>
    <mergeCell ref="J4:K4"/>
    <mergeCell ref="D5:H5"/>
    <mergeCell ref="J5:K5"/>
    <mergeCell ref="I7:K7"/>
    <mergeCell ref="L7:M7"/>
    <mergeCell ref="B7:H7"/>
    <mergeCell ref="B44:M44"/>
    <mergeCell ref="I45:K45"/>
    <mergeCell ref="G46:H46"/>
    <mergeCell ref="I46:K46"/>
    <mergeCell ref="C67:E67"/>
    <mergeCell ref="J67:M67"/>
  </mergeCells>
  <phoneticPr fontId="2"/>
  <pageMargins left="0.7" right="0.7" top="0.75" bottom="0.75" header="0.3" footer="0.3"/>
  <pageSetup paperSize="9" scale="63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1</xdr:col>
                <xdr:colOff>12700</xdr:colOff>
                <xdr:row>2</xdr:row>
                <xdr:rowOff>184150</xdr:rowOff>
              </from>
              <to>
                <xdr:col>1</xdr:col>
                <xdr:colOff>717550</xdr:colOff>
                <xdr:row>4</xdr:row>
                <xdr:rowOff>203200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39"/>
  <sheetViews>
    <sheetView zoomScale="90" zoomScaleNormal="90" workbookViewId="0">
      <selection activeCell="I10" sqref="I10"/>
    </sheetView>
  </sheetViews>
  <sheetFormatPr defaultColWidth="8.75" defaultRowHeight="18" x14ac:dyDescent="0.55000000000000004"/>
  <cols>
    <col min="1" max="1" width="7" style="4" customWidth="1"/>
    <col min="2" max="2" width="9.75" style="4" bestFit="1" customWidth="1"/>
    <col min="3" max="3" width="22.75" style="4" bestFit="1" customWidth="1"/>
    <col min="4" max="4" width="6.83203125" style="4" bestFit="1" customWidth="1"/>
    <col min="5" max="5" width="3.33203125" style="4" bestFit="1" customWidth="1"/>
    <col min="6" max="16" width="7.25" style="4" customWidth="1"/>
    <col min="17" max="17" width="7" style="4" customWidth="1"/>
    <col min="18" max="16384" width="8.75" style="4"/>
  </cols>
  <sheetData>
    <row r="1" spans="1:17" x14ac:dyDescent="0.55000000000000004">
      <c r="A1" s="1"/>
      <c r="B1" s="10"/>
      <c r="C1" s="10"/>
      <c r="D1" s="10"/>
      <c r="E1" s="11"/>
      <c r="F1" s="2"/>
      <c r="G1" s="11"/>
      <c r="H1" s="11"/>
      <c r="I1" s="11"/>
      <c r="J1" s="11"/>
      <c r="K1" s="3"/>
      <c r="L1" s="3"/>
      <c r="M1" s="3"/>
      <c r="N1" s="3"/>
      <c r="O1" s="1"/>
      <c r="P1" s="1"/>
      <c r="Q1" s="1"/>
    </row>
    <row r="2" spans="1:17" x14ac:dyDescent="0.55000000000000004">
      <c r="A2" s="1"/>
      <c r="B2" s="107" t="s">
        <v>13</v>
      </c>
      <c r="C2" s="107"/>
      <c r="D2" s="107"/>
      <c r="E2" s="107"/>
      <c r="F2" s="107"/>
      <c r="G2" s="107"/>
      <c r="H2" s="107"/>
      <c r="I2" s="10"/>
      <c r="J2" s="12">
        <v>1.4583333333333333</v>
      </c>
      <c r="K2" s="3"/>
      <c r="L2" s="3"/>
      <c r="M2" s="3"/>
      <c r="N2" s="3"/>
      <c r="O2" s="1"/>
      <c r="P2" s="1"/>
      <c r="Q2" s="1"/>
    </row>
    <row r="3" spans="1:17" x14ac:dyDescent="0.55000000000000004">
      <c r="A3" s="1"/>
      <c r="B3" s="5"/>
      <c r="C3" s="13" t="s">
        <v>14</v>
      </c>
      <c r="D3" s="111" t="s">
        <v>21</v>
      </c>
      <c r="E3" s="112"/>
      <c r="F3" s="112"/>
      <c r="G3" s="112"/>
      <c r="H3" s="112"/>
      <c r="I3" s="13" t="s">
        <v>2</v>
      </c>
      <c r="J3" s="113" t="s">
        <v>67</v>
      </c>
      <c r="K3" s="113"/>
      <c r="L3" s="113"/>
      <c r="M3" s="113"/>
      <c r="N3" s="5"/>
      <c r="O3" s="1"/>
      <c r="P3" s="1"/>
      <c r="Q3" s="1"/>
    </row>
    <row r="4" spans="1:17" x14ac:dyDescent="0.55000000000000004">
      <c r="A4" s="1"/>
      <c r="B4" s="5"/>
      <c r="C4" s="13" t="s">
        <v>3</v>
      </c>
      <c r="D4" s="115" t="s">
        <v>15</v>
      </c>
      <c r="E4" s="115"/>
      <c r="F4" s="110"/>
      <c r="G4" s="110"/>
      <c r="H4" s="110"/>
      <c r="I4" s="13"/>
      <c r="J4" s="13"/>
      <c r="K4" s="13"/>
      <c r="L4" s="7"/>
      <c r="M4" s="7"/>
      <c r="N4" s="5"/>
      <c r="O4" s="1"/>
      <c r="P4" s="1"/>
      <c r="Q4" s="1"/>
    </row>
    <row r="5" spans="1:17" x14ac:dyDescent="0.55000000000000004">
      <c r="A5" s="1"/>
      <c r="B5" s="5"/>
      <c r="C5" s="13" t="s">
        <v>17</v>
      </c>
      <c r="D5" s="115" t="s">
        <v>68</v>
      </c>
      <c r="E5" s="115"/>
      <c r="F5" s="110"/>
      <c r="G5" s="110"/>
      <c r="H5" s="110"/>
      <c r="I5" s="13"/>
      <c r="J5" s="13"/>
      <c r="K5" s="13"/>
      <c r="L5" s="7"/>
      <c r="M5" s="7"/>
      <c r="N5" s="5"/>
      <c r="O5" s="1"/>
      <c r="P5" s="1"/>
      <c r="Q5" s="1"/>
    </row>
    <row r="6" spans="1:17" ht="20" x14ac:dyDescent="0.6">
      <c r="A6" s="1"/>
      <c r="B6" s="122" t="s">
        <v>18</v>
      </c>
      <c r="C6" s="122"/>
      <c r="D6" s="122"/>
      <c r="E6" s="122"/>
      <c r="F6" s="122"/>
      <c r="G6" s="122"/>
      <c r="H6" s="122"/>
      <c r="I6" s="120" t="s">
        <v>55</v>
      </c>
      <c r="J6" s="120"/>
      <c r="K6" s="120"/>
      <c r="L6" s="120"/>
      <c r="M6" s="120"/>
      <c r="N6" s="121" t="s">
        <v>22</v>
      </c>
      <c r="O6" s="121"/>
      <c r="P6" s="121"/>
      <c r="Q6" s="1"/>
    </row>
    <row r="7" spans="1:17" ht="9" customHeight="1" x14ac:dyDescent="0.55000000000000004">
      <c r="A7" s="1"/>
      <c r="B7" s="10"/>
      <c r="C7" s="10"/>
      <c r="D7" s="10"/>
      <c r="E7" s="11"/>
      <c r="F7" s="2"/>
      <c r="G7" s="11"/>
      <c r="H7" s="11"/>
      <c r="I7" s="11"/>
      <c r="J7" s="11"/>
      <c r="K7" s="3"/>
      <c r="L7" s="3"/>
      <c r="M7" s="3"/>
      <c r="N7" s="3"/>
      <c r="O7" s="1"/>
      <c r="P7" s="1"/>
      <c r="Q7" s="1"/>
    </row>
    <row r="8" spans="1:17" x14ac:dyDescent="0.55000000000000004">
      <c r="A8" s="1"/>
      <c r="B8" s="47" t="s">
        <v>26</v>
      </c>
      <c r="C8" s="48" t="s">
        <v>6</v>
      </c>
      <c r="D8" s="47" t="s">
        <v>19</v>
      </c>
      <c r="E8" s="49"/>
      <c r="F8" s="50" t="s">
        <v>56</v>
      </c>
      <c r="G8" s="50" t="s">
        <v>57</v>
      </c>
      <c r="H8" s="50" t="s">
        <v>58</v>
      </c>
      <c r="I8" s="50" t="s">
        <v>59</v>
      </c>
      <c r="J8" s="50" t="s">
        <v>60</v>
      </c>
      <c r="K8" s="50" t="s">
        <v>61</v>
      </c>
      <c r="L8" s="50" t="s">
        <v>62</v>
      </c>
      <c r="M8" s="50" t="s">
        <v>63</v>
      </c>
      <c r="N8" s="50" t="s">
        <v>64</v>
      </c>
      <c r="O8" s="50" t="s">
        <v>65</v>
      </c>
      <c r="P8" s="50" t="s">
        <v>66</v>
      </c>
      <c r="Q8" s="1"/>
    </row>
    <row r="9" spans="1:17" x14ac:dyDescent="0.55000000000000004">
      <c r="A9" s="26">
        <v>1</v>
      </c>
      <c r="B9" s="27" t="s">
        <v>27</v>
      </c>
      <c r="C9" s="28" t="s">
        <v>28</v>
      </c>
      <c r="D9" s="29">
        <v>1.1419999999999999</v>
      </c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26"/>
    </row>
    <row r="10" spans="1:17" x14ac:dyDescent="0.55000000000000004">
      <c r="A10" s="26">
        <v>2</v>
      </c>
      <c r="B10" s="27" t="s">
        <v>29</v>
      </c>
      <c r="C10" s="39" t="s">
        <v>30</v>
      </c>
      <c r="D10" s="40">
        <v>1.117</v>
      </c>
      <c r="E10" s="30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26"/>
    </row>
    <row r="11" spans="1:17" x14ac:dyDescent="0.55000000000000004">
      <c r="A11" s="26">
        <v>3</v>
      </c>
      <c r="B11" s="27" t="s">
        <v>31</v>
      </c>
      <c r="C11" s="41" t="s">
        <v>32</v>
      </c>
      <c r="D11" s="40">
        <v>1.264</v>
      </c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26"/>
    </row>
    <row r="12" spans="1:17" x14ac:dyDescent="0.55000000000000004">
      <c r="A12" s="26">
        <v>4</v>
      </c>
      <c r="B12" s="27" t="s">
        <v>33</v>
      </c>
      <c r="C12" s="39" t="s">
        <v>34</v>
      </c>
      <c r="D12" s="40">
        <v>1.0129999999999999</v>
      </c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26"/>
    </row>
    <row r="13" spans="1:17" x14ac:dyDescent="0.55000000000000004">
      <c r="A13" s="26">
        <v>5</v>
      </c>
      <c r="B13" s="27" t="s">
        <v>35</v>
      </c>
      <c r="C13" s="41" t="s">
        <v>36</v>
      </c>
      <c r="D13" s="40">
        <v>1.01</v>
      </c>
      <c r="E13" s="30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26"/>
    </row>
    <row r="14" spans="1:17" x14ac:dyDescent="0.55000000000000004">
      <c r="A14" s="26">
        <v>6</v>
      </c>
      <c r="B14" s="27" t="s">
        <v>37</v>
      </c>
      <c r="C14" s="39" t="s">
        <v>38</v>
      </c>
      <c r="D14" s="40">
        <v>1.0609999999999999</v>
      </c>
      <c r="E14" s="30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26"/>
    </row>
    <row r="15" spans="1:17" x14ac:dyDescent="0.55000000000000004">
      <c r="A15" s="26">
        <v>7</v>
      </c>
      <c r="B15" s="27" t="s">
        <v>39</v>
      </c>
      <c r="C15" s="39" t="s">
        <v>40</v>
      </c>
      <c r="D15" s="40">
        <v>0.98399999999999999</v>
      </c>
      <c r="E15" s="30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26"/>
    </row>
    <row r="16" spans="1:17" x14ac:dyDescent="0.55000000000000004">
      <c r="A16" s="26">
        <v>8</v>
      </c>
      <c r="B16" s="27" t="s">
        <v>41</v>
      </c>
      <c r="C16" s="39" t="s">
        <v>42</v>
      </c>
      <c r="D16" s="40">
        <v>1.0640000000000001</v>
      </c>
      <c r="E16" s="30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26"/>
    </row>
    <row r="17" spans="1:17" x14ac:dyDescent="0.55000000000000004">
      <c r="A17" s="26">
        <v>9</v>
      </c>
      <c r="B17" s="27" t="s">
        <v>43</v>
      </c>
      <c r="C17" s="41" t="s">
        <v>44</v>
      </c>
      <c r="D17" s="40">
        <v>1.01</v>
      </c>
      <c r="E17" s="30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26"/>
    </row>
    <row r="18" spans="1:17" x14ac:dyDescent="0.55000000000000004">
      <c r="A18" s="26">
        <v>10</v>
      </c>
      <c r="B18" s="27" t="s">
        <v>45</v>
      </c>
      <c r="C18" s="41" t="s">
        <v>46</v>
      </c>
      <c r="D18" s="40">
        <v>1.034</v>
      </c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26"/>
    </row>
    <row r="19" spans="1:17" x14ac:dyDescent="0.55000000000000004">
      <c r="A19" s="26">
        <v>11</v>
      </c>
      <c r="B19" s="27" t="s">
        <v>47</v>
      </c>
      <c r="C19" s="41" t="s">
        <v>48</v>
      </c>
      <c r="D19" s="40">
        <v>0.98399999999999999</v>
      </c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26"/>
    </row>
    <row r="20" spans="1:17" x14ac:dyDescent="0.55000000000000004">
      <c r="A20" s="26">
        <v>12</v>
      </c>
      <c r="B20" s="27" t="s">
        <v>49</v>
      </c>
      <c r="C20" s="41" t="s">
        <v>50</v>
      </c>
      <c r="D20" s="40">
        <v>1.038</v>
      </c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26"/>
    </row>
    <row r="21" spans="1:17" x14ac:dyDescent="0.55000000000000004">
      <c r="A21" s="26">
        <v>13</v>
      </c>
      <c r="B21" s="27" t="s">
        <v>51</v>
      </c>
      <c r="C21" s="41" t="s">
        <v>52</v>
      </c>
      <c r="D21" s="40">
        <v>1.052</v>
      </c>
      <c r="E21" s="30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26"/>
    </row>
    <row r="22" spans="1:17" x14ac:dyDescent="0.55000000000000004">
      <c r="A22" s="26">
        <v>14</v>
      </c>
      <c r="B22" s="27" t="s">
        <v>53</v>
      </c>
      <c r="C22" s="41" t="s">
        <v>54</v>
      </c>
      <c r="D22" s="40">
        <v>1.08</v>
      </c>
      <c r="E22" s="30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26"/>
    </row>
    <row r="23" spans="1:17" hidden="1" x14ac:dyDescent="0.55000000000000004">
      <c r="A23" s="26">
        <v>15</v>
      </c>
      <c r="B23" s="27"/>
      <c r="C23" s="41" t="s">
        <v>1</v>
      </c>
      <c r="D23" s="40" t="s">
        <v>1</v>
      </c>
      <c r="E23" s="30"/>
      <c r="F23" s="31">
        <v>11</v>
      </c>
      <c r="G23" s="32"/>
      <c r="H23" s="33"/>
      <c r="I23" s="34" t="s">
        <v>1</v>
      </c>
      <c r="J23" s="42" t="s">
        <v>1</v>
      </c>
      <c r="K23" s="43" t="s">
        <v>1</v>
      </c>
      <c r="L23" s="37" t="s">
        <v>0</v>
      </c>
      <c r="M23" s="38" t="s">
        <v>1</v>
      </c>
      <c r="N23" s="38" t="s">
        <v>1</v>
      </c>
      <c r="O23" s="25"/>
      <c r="Q23" s="26">
        <v>15</v>
      </c>
    </row>
    <row r="24" spans="1:17" hidden="1" x14ac:dyDescent="0.55000000000000004">
      <c r="A24" s="26">
        <v>16</v>
      </c>
      <c r="B24" s="27"/>
      <c r="C24" s="41" t="s">
        <v>1</v>
      </c>
      <c r="D24" s="40" t="s">
        <v>1</v>
      </c>
      <c r="E24" s="30"/>
      <c r="F24" s="31">
        <v>11</v>
      </c>
      <c r="G24" s="32"/>
      <c r="H24" s="33"/>
      <c r="I24" s="34" t="s">
        <v>1</v>
      </c>
      <c r="J24" s="42" t="s">
        <v>1</v>
      </c>
      <c r="K24" s="43" t="s">
        <v>1</v>
      </c>
      <c r="L24" s="37" t="s">
        <v>0</v>
      </c>
      <c r="M24" s="38" t="s">
        <v>1</v>
      </c>
      <c r="N24" s="38" t="s">
        <v>1</v>
      </c>
      <c r="O24" s="25"/>
      <c r="Q24" s="26">
        <v>16</v>
      </c>
    </row>
    <row r="25" spans="1:17" hidden="1" x14ac:dyDescent="0.55000000000000004">
      <c r="A25" s="26">
        <v>17</v>
      </c>
      <c r="B25" s="27"/>
      <c r="C25" s="41" t="s">
        <v>1</v>
      </c>
      <c r="D25" s="40" t="s">
        <v>1</v>
      </c>
      <c r="E25" s="30"/>
      <c r="F25" s="31">
        <v>11</v>
      </c>
      <c r="G25" s="32"/>
      <c r="H25" s="33"/>
      <c r="I25" s="34" t="s">
        <v>1</v>
      </c>
      <c r="J25" s="42" t="s">
        <v>1</v>
      </c>
      <c r="K25" s="43" t="s">
        <v>1</v>
      </c>
      <c r="L25" s="37" t="s">
        <v>0</v>
      </c>
      <c r="M25" s="38" t="s">
        <v>1</v>
      </c>
      <c r="N25" s="38" t="s">
        <v>1</v>
      </c>
      <c r="O25" s="25"/>
      <c r="Q25" s="26">
        <v>17</v>
      </c>
    </row>
    <row r="26" spans="1:17" hidden="1" x14ac:dyDescent="0.55000000000000004">
      <c r="A26" s="26">
        <v>18</v>
      </c>
      <c r="B26" s="27"/>
      <c r="C26" s="41" t="s">
        <v>1</v>
      </c>
      <c r="D26" s="40" t="s">
        <v>1</v>
      </c>
      <c r="E26" s="30"/>
      <c r="F26" s="31">
        <v>11</v>
      </c>
      <c r="G26" s="32"/>
      <c r="H26" s="33"/>
      <c r="I26" s="34" t="s">
        <v>1</v>
      </c>
      <c r="J26" s="42" t="s">
        <v>1</v>
      </c>
      <c r="K26" s="43" t="s">
        <v>1</v>
      </c>
      <c r="L26" s="37" t="s">
        <v>0</v>
      </c>
      <c r="M26" s="38" t="s">
        <v>1</v>
      </c>
      <c r="N26" s="38" t="s">
        <v>1</v>
      </c>
      <c r="O26" s="25"/>
      <c r="Q26" s="26">
        <v>18</v>
      </c>
    </row>
    <row r="27" spans="1:17" hidden="1" x14ac:dyDescent="0.55000000000000004">
      <c r="A27" s="26">
        <v>19</v>
      </c>
      <c r="B27" s="27"/>
      <c r="C27" s="41" t="s">
        <v>1</v>
      </c>
      <c r="D27" s="40" t="s">
        <v>1</v>
      </c>
      <c r="E27" s="30"/>
      <c r="F27" s="31">
        <v>11</v>
      </c>
      <c r="G27" s="32"/>
      <c r="H27" s="33"/>
      <c r="I27" s="34" t="s">
        <v>1</v>
      </c>
      <c r="J27" s="42" t="s">
        <v>1</v>
      </c>
      <c r="K27" s="43" t="s">
        <v>1</v>
      </c>
      <c r="L27" s="37" t="s">
        <v>0</v>
      </c>
      <c r="M27" s="38" t="s">
        <v>1</v>
      </c>
      <c r="N27" s="38" t="s">
        <v>1</v>
      </c>
      <c r="O27" s="25"/>
      <c r="Q27" s="26">
        <v>19</v>
      </c>
    </row>
    <row r="28" spans="1:17" hidden="1" x14ac:dyDescent="0.55000000000000004">
      <c r="A28" s="26">
        <v>20</v>
      </c>
      <c r="B28" s="27"/>
      <c r="C28" s="41" t="s">
        <v>1</v>
      </c>
      <c r="D28" s="40" t="s">
        <v>1</v>
      </c>
      <c r="E28" s="30"/>
      <c r="F28" s="31">
        <v>11</v>
      </c>
      <c r="G28" s="32"/>
      <c r="H28" s="33"/>
      <c r="I28" s="34" t="s">
        <v>1</v>
      </c>
      <c r="J28" s="42" t="s">
        <v>1</v>
      </c>
      <c r="K28" s="43" t="s">
        <v>1</v>
      </c>
      <c r="L28" s="37" t="s">
        <v>0</v>
      </c>
      <c r="M28" s="38" t="s">
        <v>1</v>
      </c>
      <c r="N28" s="38" t="s">
        <v>1</v>
      </c>
      <c r="O28" s="25"/>
      <c r="Q28" s="26">
        <v>20</v>
      </c>
    </row>
    <row r="29" spans="1:17" hidden="1" x14ac:dyDescent="0.55000000000000004">
      <c r="A29" s="26">
        <v>21</v>
      </c>
      <c r="B29" s="27"/>
      <c r="C29" s="41" t="s">
        <v>1</v>
      </c>
      <c r="D29" s="40" t="s">
        <v>1</v>
      </c>
      <c r="E29" s="30"/>
      <c r="F29" s="31">
        <v>11</v>
      </c>
      <c r="G29" s="32"/>
      <c r="H29" s="33"/>
      <c r="I29" s="34" t="s">
        <v>1</v>
      </c>
      <c r="J29" s="42" t="s">
        <v>1</v>
      </c>
      <c r="K29" s="43" t="s">
        <v>1</v>
      </c>
      <c r="L29" s="37" t="s">
        <v>0</v>
      </c>
      <c r="M29" s="38" t="s">
        <v>1</v>
      </c>
      <c r="N29" s="38" t="s">
        <v>1</v>
      </c>
      <c r="O29" s="25"/>
      <c r="Q29" s="26">
        <v>21</v>
      </c>
    </row>
    <row r="30" spans="1:17" hidden="1" x14ac:dyDescent="0.55000000000000004">
      <c r="A30" s="26">
        <v>22</v>
      </c>
      <c r="B30" s="27"/>
      <c r="C30" s="41" t="s">
        <v>1</v>
      </c>
      <c r="D30" s="40" t="s">
        <v>1</v>
      </c>
      <c r="E30" s="30"/>
      <c r="F30" s="31">
        <v>11</v>
      </c>
      <c r="G30" s="32"/>
      <c r="H30" s="33"/>
      <c r="I30" s="34" t="s">
        <v>1</v>
      </c>
      <c r="J30" s="42" t="s">
        <v>1</v>
      </c>
      <c r="K30" s="43" t="s">
        <v>1</v>
      </c>
      <c r="L30" s="37" t="s">
        <v>0</v>
      </c>
      <c r="M30" s="38" t="s">
        <v>1</v>
      </c>
      <c r="N30" s="38" t="s">
        <v>1</v>
      </c>
      <c r="O30" s="25"/>
      <c r="Q30" s="26">
        <v>22</v>
      </c>
    </row>
    <row r="31" spans="1:17" hidden="1" x14ac:dyDescent="0.55000000000000004">
      <c r="A31" s="26">
        <v>23</v>
      </c>
      <c r="B31" s="27"/>
      <c r="C31" s="41" t="s">
        <v>1</v>
      </c>
      <c r="D31" s="40" t="s">
        <v>1</v>
      </c>
      <c r="E31" s="30"/>
      <c r="F31" s="31">
        <v>11</v>
      </c>
      <c r="G31" s="32"/>
      <c r="H31" s="33"/>
      <c r="I31" s="34" t="s">
        <v>1</v>
      </c>
      <c r="J31" s="42" t="s">
        <v>1</v>
      </c>
      <c r="K31" s="43" t="s">
        <v>1</v>
      </c>
      <c r="L31" s="37" t="s">
        <v>0</v>
      </c>
      <c r="M31" s="38" t="s">
        <v>1</v>
      </c>
      <c r="N31" s="38" t="s">
        <v>1</v>
      </c>
      <c r="O31" s="25"/>
      <c r="Q31" s="26">
        <v>23</v>
      </c>
    </row>
    <row r="32" spans="1:17" hidden="1" x14ac:dyDescent="0.55000000000000004">
      <c r="A32" s="26">
        <v>24</v>
      </c>
      <c r="B32" s="27"/>
      <c r="C32" s="41" t="s">
        <v>1</v>
      </c>
      <c r="D32" s="40" t="s">
        <v>1</v>
      </c>
      <c r="E32" s="30"/>
      <c r="F32" s="31">
        <v>11</v>
      </c>
      <c r="G32" s="32"/>
      <c r="H32" s="33"/>
      <c r="I32" s="34" t="s">
        <v>1</v>
      </c>
      <c r="J32" s="42" t="s">
        <v>1</v>
      </c>
      <c r="K32" s="43" t="s">
        <v>1</v>
      </c>
      <c r="L32" s="37" t="s">
        <v>0</v>
      </c>
      <c r="M32" s="38" t="s">
        <v>1</v>
      </c>
      <c r="N32" s="38" t="s">
        <v>1</v>
      </c>
      <c r="O32" s="25"/>
      <c r="Q32" s="26">
        <v>24</v>
      </c>
    </row>
    <row r="33" spans="1:17" hidden="1" x14ac:dyDescent="0.55000000000000004">
      <c r="A33" s="26">
        <v>25</v>
      </c>
      <c r="B33" s="27"/>
      <c r="C33" s="41" t="s">
        <v>1</v>
      </c>
      <c r="D33" s="40" t="s">
        <v>1</v>
      </c>
      <c r="E33" s="30"/>
      <c r="F33" s="31">
        <v>11</v>
      </c>
      <c r="G33" s="32"/>
      <c r="H33" s="33"/>
      <c r="I33" s="34" t="s">
        <v>1</v>
      </c>
      <c r="J33" s="42" t="s">
        <v>1</v>
      </c>
      <c r="K33" s="43" t="s">
        <v>1</v>
      </c>
      <c r="L33" s="37" t="s">
        <v>0</v>
      </c>
      <c r="M33" s="38" t="s">
        <v>1</v>
      </c>
      <c r="N33" s="38" t="s">
        <v>1</v>
      </c>
      <c r="O33" s="25"/>
      <c r="Q33" s="26">
        <v>25</v>
      </c>
    </row>
    <row r="34" spans="1:17" hidden="1" x14ac:dyDescent="0.55000000000000004">
      <c r="A34" s="26">
        <v>26</v>
      </c>
      <c r="B34" s="27"/>
      <c r="C34" s="41" t="s">
        <v>1</v>
      </c>
      <c r="D34" s="40" t="s">
        <v>1</v>
      </c>
      <c r="E34" s="44"/>
      <c r="F34" s="31">
        <v>11</v>
      </c>
      <c r="G34" s="32"/>
      <c r="H34" s="33"/>
      <c r="I34" s="34" t="s">
        <v>1</v>
      </c>
      <c r="J34" s="42" t="s">
        <v>1</v>
      </c>
      <c r="K34" s="43" t="s">
        <v>1</v>
      </c>
      <c r="L34" s="37" t="s">
        <v>0</v>
      </c>
      <c r="M34" s="38" t="s">
        <v>1</v>
      </c>
      <c r="N34" s="38" t="s">
        <v>1</v>
      </c>
      <c r="O34" s="25"/>
      <c r="Q34" s="26">
        <v>26</v>
      </c>
    </row>
    <row r="35" spans="1:17" hidden="1" x14ac:dyDescent="0.55000000000000004">
      <c r="A35" s="26">
        <v>27</v>
      </c>
      <c r="B35" s="27"/>
      <c r="C35" s="39" t="s">
        <v>1</v>
      </c>
      <c r="D35" s="40" t="s">
        <v>1</v>
      </c>
      <c r="E35" s="44"/>
      <c r="F35" s="31">
        <v>11</v>
      </c>
      <c r="G35" s="32"/>
      <c r="H35" s="33"/>
      <c r="I35" s="34" t="s">
        <v>1</v>
      </c>
      <c r="J35" s="42" t="s">
        <v>1</v>
      </c>
      <c r="K35" s="43" t="s">
        <v>1</v>
      </c>
      <c r="L35" s="37" t="s">
        <v>0</v>
      </c>
      <c r="M35" s="38" t="s">
        <v>1</v>
      </c>
      <c r="N35" s="38" t="s">
        <v>1</v>
      </c>
      <c r="O35" s="25"/>
      <c r="Q35" s="26">
        <v>27</v>
      </c>
    </row>
    <row r="36" spans="1:17" hidden="1" x14ac:dyDescent="0.55000000000000004">
      <c r="A36" s="26">
        <v>28</v>
      </c>
      <c r="B36" s="27"/>
      <c r="C36" s="41" t="s">
        <v>1</v>
      </c>
      <c r="D36" s="40" t="s">
        <v>1</v>
      </c>
      <c r="E36" s="44"/>
      <c r="F36" s="31">
        <v>11</v>
      </c>
      <c r="G36" s="32"/>
      <c r="H36" s="33"/>
      <c r="I36" s="34" t="s">
        <v>1</v>
      </c>
      <c r="J36" s="42" t="s">
        <v>1</v>
      </c>
      <c r="K36" s="43" t="s">
        <v>1</v>
      </c>
      <c r="L36" s="37" t="s">
        <v>0</v>
      </c>
      <c r="M36" s="38" t="s">
        <v>1</v>
      </c>
      <c r="N36" s="38" t="s">
        <v>1</v>
      </c>
      <c r="O36" s="25"/>
      <c r="Q36" s="26">
        <v>28</v>
      </c>
    </row>
    <row r="37" spans="1:17" hidden="1" x14ac:dyDescent="0.55000000000000004">
      <c r="A37" s="26">
        <v>29</v>
      </c>
      <c r="B37" s="27"/>
      <c r="C37" s="39" t="s">
        <v>1</v>
      </c>
      <c r="D37" s="40" t="s">
        <v>1</v>
      </c>
      <c r="E37" s="44"/>
      <c r="F37" s="31">
        <v>11</v>
      </c>
      <c r="G37" s="32"/>
      <c r="H37" s="33"/>
      <c r="I37" s="34" t="s">
        <v>1</v>
      </c>
      <c r="J37" s="42" t="s">
        <v>1</v>
      </c>
      <c r="K37" s="43" t="s">
        <v>1</v>
      </c>
      <c r="L37" s="37" t="s">
        <v>0</v>
      </c>
      <c r="M37" s="38" t="s">
        <v>1</v>
      </c>
      <c r="N37" s="38" t="s">
        <v>1</v>
      </c>
      <c r="O37" s="25"/>
      <c r="Q37" s="26">
        <v>29</v>
      </c>
    </row>
    <row r="38" spans="1:17" hidden="1" x14ac:dyDescent="0.55000000000000004">
      <c r="A38" s="26">
        <v>30</v>
      </c>
      <c r="B38" s="27"/>
      <c r="C38" s="41" t="s">
        <v>1</v>
      </c>
      <c r="D38" s="40" t="s">
        <v>1</v>
      </c>
      <c r="E38" s="44"/>
      <c r="F38" s="31">
        <v>11</v>
      </c>
      <c r="G38" s="32"/>
      <c r="H38" s="33"/>
      <c r="I38" s="34" t="s">
        <v>1</v>
      </c>
      <c r="J38" s="42" t="s">
        <v>1</v>
      </c>
      <c r="K38" s="43" t="s">
        <v>1</v>
      </c>
      <c r="L38" s="37" t="s">
        <v>0</v>
      </c>
      <c r="M38" s="38" t="s">
        <v>1</v>
      </c>
      <c r="N38" s="38" t="s">
        <v>1</v>
      </c>
      <c r="O38" s="25"/>
      <c r="Q38" s="26">
        <v>30</v>
      </c>
    </row>
    <row r="39" spans="1:17" x14ac:dyDescent="0.55000000000000004">
      <c r="A39" s="1"/>
      <c r="B39" s="45"/>
      <c r="C39" s="8"/>
      <c r="D39" s="8"/>
      <c r="E39" s="9"/>
      <c r="F39" s="9"/>
      <c r="G39" s="9"/>
      <c r="H39" s="9"/>
      <c r="I39" s="9"/>
      <c r="J39" s="9"/>
      <c r="K39" s="108" t="s">
        <v>12</v>
      </c>
      <c r="L39" s="108"/>
      <c r="M39" s="46"/>
      <c r="N39" s="46"/>
      <c r="O39" s="9"/>
      <c r="P39" s="1"/>
      <c r="Q39" s="1"/>
    </row>
  </sheetData>
  <mergeCells count="9">
    <mergeCell ref="B6:H6"/>
    <mergeCell ref="K39:L39"/>
    <mergeCell ref="N6:P6"/>
    <mergeCell ref="I6:M6"/>
    <mergeCell ref="B2:H2"/>
    <mergeCell ref="D3:H3"/>
    <mergeCell ref="D4:H4"/>
    <mergeCell ref="D5:H5"/>
    <mergeCell ref="J3:M3"/>
  </mergeCells>
  <phoneticPr fontId="24"/>
  <pageMargins left="0.7" right="0.7" top="0.75" bottom="0.75" header="0.3" footer="0.3"/>
  <pageSetup paperSize="9" orientation="portrait" horizontalDpi="360" verticalDpi="360" r:id="rId1"/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Pict="0" r:id="rId5">
            <anchor moveWithCells="1">
              <from>
                <xdr:col>1</xdr:col>
                <xdr:colOff>0</xdr:colOff>
                <xdr:row>2</xdr:row>
                <xdr:rowOff>184150</xdr:rowOff>
              </from>
              <to>
                <xdr:col>1</xdr:col>
                <xdr:colOff>717550</xdr:colOff>
                <xdr:row>4</xdr:row>
                <xdr:rowOff>203200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Race1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Nobuo MIURA</dc:creator>
  <cp:lastModifiedBy>Nobuo MIURA</cp:lastModifiedBy>
  <cp:lastPrinted>2018-03-28T11:41:33Z</cp:lastPrinted>
  <dcterms:created xsi:type="dcterms:W3CDTF">2015-10-24T11:38:24Z</dcterms:created>
  <dcterms:modified xsi:type="dcterms:W3CDTF">2018-04-28T22:09:39Z</dcterms:modified>
</cp:coreProperties>
</file>